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sign&amp;Construction\Project Management\Staff Files\Oskin, Bikem\__ Tririga\Forms\"/>
    </mc:Choice>
  </mc:AlternateContent>
  <workbookProtection workbookPassword="CE0A" lockStructure="1"/>
  <bookViews>
    <workbookView xWindow="0" yWindow="0" windowWidth="24000" windowHeight="8175"/>
  </bookViews>
  <sheets>
    <sheet name="Sheet1" sheetId="1" r:id="rId1"/>
    <sheet name="Sheet3" sheetId="3" r:id="rId2"/>
    <sheet name="Sheet2" sheetId="4" r:id="rId3"/>
  </sheets>
  <definedNames>
    <definedName name="V">Sheet1!$D$39</definedName>
  </definedNames>
  <calcPr calcId="162913"/>
</workbook>
</file>

<file path=xl/calcChain.xml><?xml version="1.0" encoding="utf-8"?>
<calcChain xmlns="http://schemas.openxmlformats.org/spreadsheetml/2006/main">
  <c r="S42" i="1" l="1"/>
  <c r="S41" i="1"/>
  <c r="S39" i="1"/>
  <c r="R48" i="1"/>
  <c r="R47" i="1"/>
  <c r="R46" i="1"/>
  <c r="R45" i="1"/>
  <c r="R44" i="1"/>
  <c r="R43" i="1"/>
  <c r="R42" i="1"/>
  <c r="R41" i="1"/>
  <c r="R40" i="1"/>
  <c r="G48" i="1"/>
  <c r="S48" i="1" s="1"/>
  <c r="G47" i="1"/>
  <c r="S47" i="1" s="1"/>
  <c r="G46" i="1"/>
  <c r="S46" i="1" s="1"/>
  <c r="G45" i="1"/>
  <c r="S45" i="1" s="1"/>
  <c r="G44" i="1"/>
  <c r="S44" i="1" s="1"/>
  <c r="G43" i="1"/>
  <c r="S43" i="1" s="1"/>
  <c r="G42" i="1"/>
  <c r="P42" i="1" s="1"/>
  <c r="G41" i="1"/>
  <c r="G40" i="1"/>
  <c r="S40" i="1" s="1"/>
  <c r="G39" i="1"/>
  <c r="R39" i="1" s="1"/>
  <c r="P48" i="1"/>
  <c r="P47" i="1"/>
  <c r="P46" i="1"/>
  <c r="P45" i="1"/>
  <c r="P44" i="1"/>
  <c r="P43" i="1"/>
  <c r="P41" i="1"/>
  <c r="P40" i="1"/>
  <c r="P39" i="1"/>
  <c r="O48" i="1"/>
  <c r="O47" i="1"/>
  <c r="O46" i="1"/>
  <c r="O45" i="1"/>
  <c r="O44" i="1"/>
  <c r="O43" i="1"/>
  <c r="O42" i="1"/>
  <c r="O41" i="1"/>
  <c r="O40" i="1"/>
  <c r="O39" i="1"/>
  <c r="S26" i="1"/>
  <c r="S25" i="1"/>
  <c r="S24" i="1"/>
  <c r="S23" i="1"/>
  <c r="S22" i="1"/>
  <c r="S21" i="1"/>
  <c r="S20" i="1"/>
  <c r="S18" i="1"/>
  <c r="R26" i="1"/>
  <c r="R25" i="1"/>
  <c r="R24" i="1"/>
  <c r="R23" i="1"/>
  <c r="R22" i="1"/>
  <c r="R21" i="1"/>
  <c r="R20" i="1"/>
  <c r="R19" i="1"/>
  <c r="R18" i="1"/>
  <c r="P26" i="1"/>
  <c r="P25" i="1"/>
  <c r="P24" i="1"/>
  <c r="P23" i="1"/>
  <c r="P22" i="1"/>
  <c r="P21" i="1"/>
  <c r="P20" i="1"/>
  <c r="P19" i="1"/>
  <c r="O20" i="1"/>
  <c r="O19" i="1"/>
  <c r="O18" i="1"/>
  <c r="S17" i="1"/>
  <c r="P17" i="1"/>
  <c r="R17" i="1"/>
  <c r="R49" i="1" l="1"/>
  <c r="G54" i="1" s="1"/>
  <c r="R27" i="1"/>
  <c r="G32" i="1" s="1"/>
  <c r="G85" i="1" s="1"/>
  <c r="H69" i="3"/>
  <c r="R68" i="3"/>
  <c r="P68" i="3"/>
  <c r="O68" i="3"/>
  <c r="G68" i="3"/>
  <c r="L68" i="3" s="1"/>
  <c r="R67" i="3"/>
  <c r="P67" i="3"/>
  <c r="O67" i="3"/>
  <c r="G67" i="3"/>
  <c r="Q67" i="3" s="1"/>
  <c r="R66" i="3"/>
  <c r="P66" i="3"/>
  <c r="O66" i="3"/>
  <c r="G66" i="3"/>
  <c r="L66" i="3" s="1"/>
  <c r="R65" i="3"/>
  <c r="P65" i="3"/>
  <c r="O65" i="3"/>
  <c r="G65" i="3"/>
  <c r="Q65" i="3" s="1"/>
  <c r="R64" i="3"/>
  <c r="P64" i="3"/>
  <c r="O64" i="3"/>
  <c r="G64" i="3"/>
  <c r="Q64" i="3" s="1"/>
  <c r="R63" i="3"/>
  <c r="Q63" i="3"/>
  <c r="O63" i="3"/>
  <c r="G63" i="3"/>
  <c r="P63" i="3" s="1"/>
  <c r="R62" i="3"/>
  <c r="Q62" i="3"/>
  <c r="O62" i="3"/>
  <c r="G62" i="3"/>
  <c r="P62" i="3" s="1"/>
  <c r="R61" i="3"/>
  <c r="Q61" i="3"/>
  <c r="O61" i="3"/>
  <c r="G61" i="3"/>
  <c r="P61" i="3" s="1"/>
  <c r="R60" i="3"/>
  <c r="Q60" i="3"/>
  <c r="O60" i="3"/>
  <c r="G60" i="3"/>
  <c r="P60" i="3" s="1"/>
  <c r="R59" i="3"/>
  <c r="Q59" i="3"/>
  <c r="O59" i="3"/>
  <c r="G59" i="3"/>
  <c r="H48" i="3"/>
  <c r="Q47" i="3"/>
  <c r="P47" i="3"/>
  <c r="O47" i="3"/>
  <c r="G47" i="3"/>
  <c r="R47" i="3" s="1"/>
  <c r="Q46" i="3"/>
  <c r="P46" i="3"/>
  <c r="O46" i="3"/>
  <c r="G46" i="3"/>
  <c r="R46" i="3" s="1"/>
  <c r="Q45" i="3"/>
  <c r="P45" i="3"/>
  <c r="O45" i="3"/>
  <c r="G45" i="3"/>
  <c r="R45" i="3" s="1"/>
  <c r="Q44" i="3"/>
  <c r="P44" i="3"/>
  <c r="O44" i="3"/>
  <c r="G44" i="3"/>
  <c r="R44" i="3" s="1"/>
  <c r="Q43" i="3"/>
  <c r="P43" i="3"/>
  <c r="O43" i="3"/>
  <c r="G43" i="3"/>
  <c r="R43" i="3" s="1"/>
  <c r="Q42" i="3"/>
  <c r="P42" i="3"/>
  <c r="O42" i="3"/>
  <c r="G42" i="3"/>
  <c r="R42" i="3" s="1"/>
  <c r="Q41" i="3"/>
  <c r="P41" i="3"/>
  <c r="O41" i="3"/>
  <c r="G41" i="3"/>
  <c r="R41" i="3" s="1"/>
  <c r="Q40" i="3"/>
  <c r="P40" i="3"/>
  <c r="O40" i="3"/>
  <c r="G40" i="3"/>
  <c r="R40" i="3" s="1"/>
  <c r="Q39" i="3"/>
  <c r="P39" i="3"/>
  <c r="O39" i="3"/>
  <c r="G39" i="3"/>
  <c r="R39" i="3" s="1"/>
  <c r="R38" i="3"/>
  <c r="Q38" i="3"/>
  <c r="O38" i="3"/>
  <c r="G38" i="3"/>
  <c r="L38" i="3" s="1"/>
  <c r="H27" i="3"/>
  <c r="R26" i="3"/>
  <c r="Q26" i="3"/>
  <c r="P26" i="3"/>
  <c r="G26" i="3"/>
  <c r="O26" i="3" s="1"/>
  <c r="R25" i="3"/>
  <c r="Q25" i="3"/>
  <c r="P25" i="3"/>
  <c r="G25" i="3"/>
  <c r="O25" i="3" s="1"/>
  <c r="R24" i="3"/>
  <c r="Q24" i="3"/>
  <c r="P24" i="3"/>
  <c r="G24" i="3"/>
  <c r="O24" i="3" s="1"/>
  <c r="R23" i="3"/>
  <c r="Q23" i="3"/>
  <c r="P23" i="3"/>
  <c r="G23" i="3"/>
  <c r="L23" i="3" s="1"/>
  <c r="R22" i="3"/>
  <c r="Q22" i="3"/>
  <c r="P22" i="3"/>
  <c r="G22" i="3"/>
  <c r="O22" i="3" s="1"/>
  <c r="R21" i="3"/>
  <c r="Q21" i="3"/>
  <c r="P21" i="3"/>
  <c r="G21" i="3"/>
  <c r="O21" i="3" s="1"/>
  <c r="R20" i="3"/>
  <c r="Q20" i="3"/>
  <c r="P20" i="3"/>
  <c r="G20" i="3"/>
  <c r="O20" i="3" s="1"/>
  <c r="R19" i="3"/>
  <c r="Q19" i="3"/>
  <c r="P19" i="3"/>
  <c r="O19" i="3"/>
  <c r="G19" i="3"/>
  <c r="L19" i="3" s="1"/>
  <c r="R18" i="3"/>
  <c r="Q18" i="3"/>
  <c r="P18" i="3"/>
  <c r="G18" i="3"/>
  <c r="O18" i="3" s="1"/>
  <c r="Q17" i="3"/>
  <c r="Q27" i="3" s="1"/>
  <c r="G31" i="3" s="1"/>
  <c r="P17" i="3"/>
  <c r="O17" i="3"/>
  <c r="G17" i="3"/>
  <c r="C11" i="3"/>
  <c r="H7" i="3"/>
  <c r="O23" i="3" l="1"/>
  <c r="L63" i="3"/>
  <c r="G27" i="3"/>
  <c r="L27" i="3" s="1"/>
  <c r="R69" i="3"/>
  <c r="G74" i="3" s="1"/>
  <c r="R48" i="3"/>
  <c r="G53" i="3" s="1"/>
  <c r="L17" i="3"/>
  <c r="R17" i="3"/>
  <c r="R27" i="3" s="1"/>
  <c r="G32" i="3" s="1"/>
  <c r="G83" i="3" s="1"/>
  <c r="H83" i="3" s="1"/>
  <c r="L21" i="3"/>
  <c r="L25" i="3"/>
  <c r="O48" i="3"/>
  <c r="G50" i="3" s="1"/>
  <c r="L40" i="3"/>
  <c r="L44" i="3"/>
  <c r="G69" i="3"/>
  <c r="L65" i="3"/>
  <c r="Q48" i="3"/>
  <c r="G52" i="3" s="1"/>
  <c r="L59" i="3"/>
  <c r="L67" i="3"/>
  <c r="P27" i="3"/>
  <c r="G30" i="3" s="1"/>
  <c r="G48" i="3"/>
  <c r="L42" i="3"/>
  <c r="L46" i="3"/>
  <c r="O69" i="3"/>
  <c r="G71" i="3" s="1"/>
  <c r="L61" i="3"/>
  <c r="O27" i="3"/>
  <c r="G29" i="3" s="1"/>
  <c r="G89" i="3"/>
  <c r="H89" i="3" s="1"/>
  <c r="L69" i="3"/>
  <c r="G88" i="3"/>
  <c r="H88" i="3" s="1"/>
  <c r="Q66" i="3"/>
  <c r="Q68" i="3"/>
  <c r="L18" i="3"/>
  <c r="L20" i="3"/>
  <c r="L22" i="3"/>
  <c r="L24" i="3"/>
  <c r="L26" i="3"/>
  <c r="P38" i="3"/>
  <c r="P48" i="3" s="1"/>
  <c r="G51" i="3" s="1"/>
  <c r="L39" i="3"/>
  <c r="L41" i="3"/>
  <c r="L43" i="3"/>
  <c r="L45" i="3"/>
  <c r="L47" i="3"/>
  <c r="P59" i="3"/>
  <c r="P69" i="3" s="1"/>
  <c r="G72" i="3" s="1"/>
  <c r="L60" i="3"/>
  <c r="L62" i="3"/>
  <c r="L64" i="3"/>
  <c r="G26" i="1"/>
  <c r="O26" i="1" s="1"/>
  <c r="G25" i="1"/>
  <c r="O25" i="1" s="1"/>
  <c r="G24" i="1"/>
  <c r="O24" i="1" s="1"/>
  <c r="G23" i="1"/>
  <c r="O23" i="1" s="1"/>
  <c r="G22" i="1"/>
  <c r="O22" i="1" s="1"/>
  <c r="G21" i="1"/>
  <c r="O21" i="1" s="1"/>
  <c r="G20" i="1"/>
  <c r="G19" i="1"/>
  <c r="S19" i="1" s="1"/>
  <c r="G33" i="3" l="1"/>
  <c r="G87" i="3"/>
  <c r="H10" i="3"/>
  <c r="H11" i="3" s="1"/>
  <c r="H12" i="3" s="1"/>
  <c r="Q69" i="3"/>
  <c r="G73" i="3" s="1"/>
  <c r="G82" i="3" s="1"/>
  <c r="H82" i="3" s="1"/>
  <c r="L48" i="3"/>
  <c r="G81" i="3"/>
  <c r="H81" i="3" s="1"/>
  <c r="G80" i="3"/>
  <c r="H80" i="3" s="1"/>
  <c r="G54" i="3"/>
  <c r="G90" i="3"/>
  <c r="H87" i="3"/>
  <c r="H90" i="3" s="1"/>
  <c r="G75" i="3" l="1"/>
  <c r="H84" i="3"/>
  <c r="G84" i="3"/>
  <c r="C11" i="1"/>
  <c r="H85" i="1" s="1"/>
  <c r="G18" i="1"/>
  <c r="P18" i="1" s="1"/>
  <c r="G17" i="1"/>
  <c r="O17" i="1" s="1"/>
  <c r="H71" i="1"/>
  <c r="S70" i="1"/>
  <c r="P70" i="1"/>
  <c r="O70" i="1"/>
  <c r="G70" i="1"/>
  <c r="L70" i="1" s="1"/>
  <c r="S69" i="1"/>
  <c r="P69" i="1"/>
  <c r="O69" i="1"/>
  <c r="G69" i="1"/>
  <c r="L69" i="1" s="1"/>
  <c r="S68" i="1"/>
  <c r="P68" i="1"/>
  <c r="O68" i="1"/>
  <c r="G68" i="1"/>
  <c r="L68" i="1" s="1"/>
  <c r="S67" i="1"/>
  <c r="P67" i="1"/>
  <c r="O67" i="1"/>
  <c r="G67" i="1"/>
  <c r="L67" i="1" s="1"/>
  <c r="S66" i="1"/>
  <c r="P66" i="1"/>
  <c r="O66" i="1"/>
  <c r="G66" i="1"/>
  <c r="Q66" i="1" s="1"/>
  <c r="S65" i="1"/>
  <c r="Q65" i="1"/>
  <c r="O65" i="1"/>
  <c r="G65" i="1"/>
  <c r="L65" i="1" s="1"/>
  <c r="S64" i="1"/>
  <c r="Q64" i="1"/>
  <c r="O64" i="1"/>
  <c r="G64" i="1"/>
  <c r="P64" i="1" s="1"/>
  <c r="S63" i="1"/>
  <c r="Q63" i="1"/>
  <c r="O63" i="1"/>
  <c r="G63" i="1"/>
  <c r="L63" i="1" s="1"/>
  <c r="S62" i="1"/>
  <c r="Q62" i="1"/>
  <c r="O62" i="1"/>
  <c r="G62" i="1"/>
  <c r="P62" i="1" s="1"/>
  <c r="S61" i="1"/>
  <c r="Q61" i="1"/>
  <c r="O61" i="1"/>
  <c r="G61" i="1"/>
  <c r="L61" i="1" s="1"/>
  <c r="H49" i="1"/>
  <c r="Q48" i="1"/>
  <c r="L48" i="1"/>
  <c r="Q47" i="1"/>
  <c r="Q46" i="1"/>
  <c r="L46" i="1"/>
  <c r="Q45" i="1"/>
  <c r="Q44" i="1"/>
  <c r="Q43" i="1"/>
  <c r="Q42" i="1"/>
  <c r="Q41" i="1"/>
  <c r="Q40" i="1"/>
  <c r="Q39" i="1"/>
  <c r="O49" i="1"/>
  <c r="G51" i="1" s="1"/>
  <c r="H27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Q19" i="1"/>
  <c r="L19" i="1"/>
  <c r="Q18" i="1"/>
  <c r="L18" i="1"/>
  <c r="Q17" i="1"/>
  <c r="L17" i="1"/>
  <c r="H7" i="1"/>
  <c r="Q49" i="1" l="1"/>
  <c r="G53" i="1" s="1"/>
  <c r="P49" i="1"/>
  <c r="G52" i="1" s="1"/>
  <c r="P63" i="1"/>
  <c r="S27" i="1"/>
  <c r="G33" i="1" s="1"/>
  <c r="P27" i="1"/>
  <c r="G30" i="1" s="1"/>
  <c r="P61" i="1"/>
  <c r="S71" i="1"/>
  <c r="G76" i="1" s="1"/>
  <c r="P65" i="1"/>
  <c r="O71" i="1"/>
  <c r="G73" i="1" s="1"/>
  <c r="Q27" i="1"/>
  <c r="G31" i="1" s="1"/>
  <c r="L20" i="1"/>
  <c r="L40" i="1"/>
  <c r="L42" i="1"/>
  <c r="L66" i="1"/>
  <c r="G27" i="1"/>
  <c r="G49" i="1"/>
  <c r="Q67" i="1"/>
  <c r="Q69" i="1"/>
  <c r="G71" i="1"/>
  <c r="Q68" i="1"/>
  <c r="Q70" i="1"/>
  <c r="L44" i="1"/>
  <c r="L62" i="1"/>
  <c r="L64" i="1"/>
  <c r="L39" i="1"/>
  <c r="L41" i="1"/>
  <c r="L43" i="1"/>
  <c r="L45" i="1"/>
  <c r="L47" i="1"/>
  <c r="H10" i="1" l="1"/>
  <c r="H11" i="1" s="1"/>
  <c r="H12" i="1" s="1"/>
  <c r="P71" i="1"/>
  <c r="G74" i="1" s="1"/>
  <c r="G83" i="1" s="1"/>
  <c r="H83" i="1" s="1"/>
  <c r="S49" i="1"/>
  <c r="G55" i="1" s="1"/>
  <c r="G86" i="1" s="1"/>
  <c r="H86" i="1" s="1"/>
  <c r="Q71" i="1"/>
  <c r="G75" i="1" s="1"/>
  <c r="G84" i="1" s="1"/>
  <c r="H84" i="1" s="1"/>
  <c r="O27" i="1"/>
  <c r="G29" i="1" s="1"/>
  <c r="G34" i="1" s="1"/>
  <c r="G91" i="1"/>
  <c r="H91" i="1" s="1"/>
  <c r="L49" i="1"/>
  <c r="L71" i="1"/>
  <c r="G92" i="1"/>
  <c r="H92" i="1" s="1"/>
  <c r="G90" i="1"/>
  <c r="H90" i="1" s="1"/>
  <c r="L27" i="1"/>
  <c r="G77" i="1" l="1"/>
  <c r="G56" i="1"/>
  <c r="G82" i="1"/>
  <c r="G93" i="1"/>
  <c r="H93" i="1"/>
  <c r="H82" i="1" l="1"/>
  <c r="H87" i="1" s="1"/>
  <c r="G87" i="1"/>
</calcChain>
</file>

<file path=xl/sharedStrings.xml><?xml version="1.0" encoding="utf-8"?>
<sst xmlns="http://schemas.openxmlformats.org/spreadsheetml/2006/main" count="302" uniqueCount="99">
  <si>
    <t>Ending Date for Report:</t>
  </si>
  <si>
    <t>Project Title:</t>
  </si>
  <si>
    <t>Contractor:</t>
  </si>
  <si>
    <t>Contract #</t>
  </si>
  <si>
    <t>Start Date:</t>
  </si>
  <si>
    <t>Commit Minimum:</t>
  </si>
  <si>
    <t>$ Commitments to date:</t>
  </si>
  <si>
    <t>% Commitments to Date:</t>
  </si>
  <si>
    <t>MPL % Difference:</t>
  </si>
  <si>
    <t>Subcontractors and Manufactures</t>
  </si>
  <si>
    <t>Firm Name</t>
  </si>
  <si>
    <t xml:space="preserve">M/V/SDV/W </t>
  </si>
  <si>
    <t>Subcontract Value</t>
  </si>
  <si>
    <t>Scope of Work</t>
  </si>
  <si>
    <t>Credit toward MPL</t>
  </si>
  <si>
    <t>Total Paid to Date</t>
  </si>
  <si>
    <t>Commitment vs. Paid to Date Difference</t>
  </si>
  <si>
    <t>Minority (M)</t>
  </si>
  <si>
    <t>Veteran (V)</t>
  </si>
  <si>
    <t>Service Disabled Veteran (SDV)</t>
  </si>
  <si>
    <t>Women (W)</t>
  </si>
  <si>
    <t>M</t>
  </si>
  <si>
    <t>Yes</t>
  </si>
  <si>
    <t>No</t>
  </si>
  <si>
    <t>V</t>
  </si>
  <si>
    <t>SDV</t>
  </si>
  <si>
    <t>W</t>
  </si>
  <si>
    <t>Commitment Total to date:</t>
  </si>
  <si>
    <t>Minority subcontractor subtotals:</t>
  </si>
  <si>
    <t>Veteran subcontractor subtotals:</t>
  </si>
  <si>
    <t>SDV subcontractor subtotals:</t>
  </si>
  <si>
    <t>Woman subcontractor subtotals:</t>
  </si>
  <si>
    <t>General or MEP</t>
  </si>
  <si>
    <t>Materials/Supplies/    Equipment</t>
  </si>
  <si>
    <t>Purchase Order $</t>
  </si>
  <si>
    <t>General</t>
  </si>
  <si>
    <t>MEP</t>
  </si>
  <si>
    <t>TOTAL STOCKING SUPPLIER SMALL DIVERSE BUSINESS COMMITMENT:</t>
  </si>
  <si>
    <t>NON - STOCKING SUPPLIER COMMITMENTS</t>
  </si>
  <si>
    <t>Minority Non-Stocking Supplier subtotals:</t>
  </si>
  <si>
    <t>Veteran Non-Stocking Supplier subtotals:</t>
  </si>
  <si>
    <t>SDV Non-Stocking Supplier subtotals:</t>
  </si>
  <si>
    <t>Woman Non-Stocking Supplier subtotals:</t>
  </si>
  <si>
    <t>TYPE</t>
  </si>
  <si>
    <t>Type Summary</t>
  </si>
  <si>
    <t>Percentage</t>
  </si>
  <si>
    <t>Minority firms</t>
  </si>
  <si>
    <t>Veteran firms</t>
  </si>
  <si>
    <t>SDV firms</t>
  </si>
  <si>
    <t>Woman firms</t>
  </si>
  <si>
    <t>CATEGORY</t>
  </si>
  <si>
    <t>Category Summary</t>
  </si>
  <si>
    <t>Subcontractors &amp; Manufacturers</t>
  </si>
  <si>
    <t>Non-Stocking Suppliers</t>
  </si>
  <si>
    <t>Completion  Date:</t>
  </si>
  <si>
    <t>Project Goal</t>
  </si>
  <si>
    <t>SUBCONTRACTOR COMMITMENTS</t>
  </si>
  <si>
    <t>SUPPLIER COMMITMENTS</t>
  </si>
  <si>
    <t>Credit toward Goal</t>
  </si>
  <si>
    <t>M=Minority; V=Veteran; SDV=Service Disabled Veteran; W=Woman</t>
  </si>
  <si>
    <t>Suppliers</t>
  </si>
  <si>
    <t>TOTAL  SUPPLIER COMMITMENT:</t>
  </si>
  <si>
    <t>TOTAL SUBCONTRACTOR COMMITMENT:</t>
  </si>
  <si>
    <t>Other</t>
  </si>
  <si>
    <t>CONTRACTOR  X</t>
  </si>
  <si>
    <t>CONTRACTOR   Y</t>
  </si>
  <si>
    <t>SUPPLIER X</t>
  </si>
  <si>
    <t>SUPPLIER Y</t>
  </si>
  <si>
    <t>University Park Project A</t>
  </si>
  <si>
    <t>00-0000001.01</t>
  </si>
  <si>
    <t>Big Bad General Contractor</t>
  </si>
  <si>
    <t>Orig. Contract Award $:</t>
  </si>
  <si>
    <t>Total  Cost of Change Orders to Date:</t>
  </si>
  <si>
    <t>Contract Cost to Date:</t>
  </si>
  <si>
    <t>Minority Supplier subtotals:</t>
  </si>
  <si>
    <t>Veteran Supplier subtotals:</t>
  </si>
  <si>
    <t>SDV Supplier subtotals:</t>
  </si>
  <si>
    <t>Woman Supplier subtotals:</t>
  </si>
  <si>
    <t>COMMITMENT SUMMARY BY MWV TYPE AND SERVICE CATEGORY</t>
  </si>
  <si>
    <t>PSU MWV BUSINESS ENTERPRISE UTILIZATION REPORT</t>
  </si>
  <si>
    <t>Electrical</t>
  </si>
  <si>
    <t>Plumbing</t>
  </si>
  <si>
    <t>HVAC</t>
  </si>
  <si>
    <t>Concrete</t>
  </si>
  <si>
    <t>Drywall</t>
  </si>
  <si>
    <t>Steel</t>
  </si>
  <si>
    <t>Gen. Supplies</t>
  </si>
  <si>
    <t>Equipment</t>
  </si>
  <si>
    <t xml:space="preserve">M/V/W </t>
  </si>
  <si>
    <t>PSU DIVERSE BUSINESS ENTERPRISE (DBE) UTILIZATION REPORT</t>
  </si>
  <si>
    <t>Nothing But the Best Construction</t>
  </si>
  <si>
    <t>M=Minority; V=Veteran; W=Woman
LGBT=Leabian, Gay, Bisexual, &amp; Transgender</t>
  </si>
  <si>
    <t>LGBT</t>
  </si>
  <si>
    <t>Gen Supplies</t>
  </si>
  <si>
    <t>Rebar</t>
  </si>
  <si>
    <t>LGBT subcontractor subtotals:</t>
  </si>
  <si>
    <t>LGBT Supplier subtotals:</t>
  </si>
  <si>
    <t>LGBT Firms</t>
  </si>
  <si>
    <t>COMMITMENT SUMMARY BY DBE TYPE AND SERVICE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</si>
</sst>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0" borderId="1" xfId="0" applyFont="1" applyBorder="1" applyAlignment="1" applyProtection="1">
      <alignment horizontal="right"/>
    </xf>
    <xf numFmtId="14" fontId="3" fillId="3" borderId="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2" borderId="3" xfId="0" applyFill="1" applyBorder="1" applyProtection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2" borderId="0" xfId="0" applyFont="1" applyFill="1" applyBorder="1" applyProtection="1"/>
    <xf numFmtId="0" fontId="3" fillId="2" borderId="0" xfId="0" applyFont="1" applyFill="1" applyAlignment="1" applyProtection="1">
      <alignment horizontal="right"/>
    </xf>
    <xf numFmtId="10" fontId="3" fillId="5" borderId="1" xfId="2" applyNumberFormat="1" applyFont="1" applyFill="1" applyBorder="1" applyAlignment="1" applyProtection="1">
      <alignment horizontal="center"/>
      <protection locked="0"/>
    </xf>
    <xf numFmtId="44" fontId="4" fillId="0" borderId="1" xfId="1" applyFont="1" applyBorder="1" applyProtection="1">
      <protection locked="0"/>
    </xf>
    <xf numFmtId="44" fontId="4" fillId="0" borderId="1" xfId="1" applyFont="1" applyBorder="1" applyProtection="1"/>
    <xf numFmtId="0" fontId="4" fillId="4" borderId="0" xfId="0" applyFont="1" applyFill="1" applyProtection="1"/>
    <xf numFmtId="0" fontId="4" fillId="4" borderId="0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Border="1" applyAlignment="1" applyProtection="1">
      <alignment wrapText="1"/>
    </xf>
    <xf numFmtId="0" fontId="5" fillId="2" borderId="0" xfId="0" applyFont="1" applyFill="1" applyProtection="1"/>
    <xf numFmtId="44" fontId="3" fillId="0" borderId="1" xfId="0" applyNumberFormat="1" applyFont="1" applyBorder="1" applyProtection="1"/>
    <xf numFmtId="0" fontId="5" fillId="0" borderId="0" xfId="0" applyFont="1" applyProtection="1"/>
    <xf numFmtId="0" fontId="5" fillId="0" borderId="0" xfId="0" applyFont="1"/>
    <xf numFmtId="10" fontId="3" fillId="5" borderId="1" xfId="2" applyNumberFormat="1" applyFont="1" applyFill="1" applyBorder="1" applyAlignment="1" applyProtection="1">
      <alignment horizontal="center"/>
    </xf>
    <xf numFmtId="10" fontId="4" fillId="0" borderId="1" xfId="2" applyNumberFormat="1" applyFont="1" applyBorder="1" applyAlignment="1" applyProtection="1">
      <alignment horizontal="center"/>
    </xf>
    <xf numFmtId="0" fontId="0" fillId="2" borderId="0" xfId="0" applyFill="1" applyBorder="1" applyProtection="1"/>
    <xf numFmtId="0" fontId="3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5" fillId="0" borderId="9" xfId="0" applyFont="1" applyBorder="1" applyProtection="1"/>
    <xf numFmtId="0" fontId="7" fillId="0" borderId="9" xfId="0" applyFont="1" applyBorder="1" applyAlignment="1" applyProtection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44" fontId="5" fillId="0" borderId="10" xfId="1" applyFont="1" applyBorder="1" applyProtection="1">
      <protection locked="0"/>
    </xf>
    <xf numFmtId="44" fontId="5" fillId="0" borderId="10" xfId="1" applyFont="1" applyBorder="1" applyAlignment="1" applyProtection="1">
      <alignment horizontal="center"/>
      <protection locked="0"/>
    </xf>
    <xf numFmtId="44" fontId="5" fillId="0" borderId="10" xfId="1" applyFont="1" applyBorder="1" applyAlignment="1" applyProtection="1">
      <alignment horizontal="center"/>
    </xf>
    <xf numFmtId="44" fontId="5" fillId="0" borderId="10" xfId="0" applyNumberFormat="1" applyFont="1" applyBorder="1" applyProtection="1">
      <protection locked="0"/>
    </xf>
    <xf numFmtId="0" fontId="5" fillId="0" borderId="10" xfId="0" applyFont="1" applyBorder="1" applyProtection="1"/>
    <xf numFmtId="0" fontId="5" fillId="0" borderId="10" xfId="0" applyFont="1" applyBorder="1" applyAlignment="1" applyProtection="1">
      <alignment horizontal="center"/>
    </xf>
    <xf numFmtId="44" fontId="5" fillId="0" borderId="10" xfId="0" applyNumberFormat="1" applyFont="1" applyBorder="1" applyProtection="1"/>
    <xf numFmtId="164" fontId="8" fillId="0" borderId="0" xfId="0" applyNumberFormat="1" applyFont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44" fontId="5" fillId="0" borderId="11" xfId="1" applyFont="1" applyBorder="1" applyProtection="1">
      <protection locked="0"/>
    </xf>
    <xf numFmtId="44" fontId="5" fillId="0" borderId="11" xfId="1" applyFont="1" applyBorder="1" applyAlignment="1" applyProtection="1">
      <alignment horizontal="center"/>
      <protection locked="0"/>
    </xf>
    <xf numFmtId="44" fontId="5" fillId="0" borderId="11" xfId="0" applyNumberFormat="1" applyFont="1" applyBorder="1" applyProtection="1">
      <protection locked="0"/>
    </xf>
    <xf numFmtId="0" fontId="5" fillId="0" borderId="11" xfId="0" applyFont="1" applyBorder="1" applyProtection="1"/>
    <xf numFmtId="0" fontId="5" fillId="0" borderId="11" xfId="0" applyFont="1" applyBorder="1" applyAlignment="1" applyProtection="1">
      <alignment horizontal="center"/>
    </xf>
    <xf numFmtId="0" fontId="0" fillId="0" borderId="11" xfId="0" applyBorder="1" applyProtection="1"/>
    <xf numFmtId="44" fontId="5" fillId="0" borderId="11" xfId="0" applyNumberFormat="1" applyFont="1" applyBorder="1" applyProtection="1"/>
    <xf numFmtId="44" fontId="0" fillId="0" borderId="11" xfId="1" applyFont="1" applyBorder="1" applyProtection="1">
      <protection locked="0"/>
    </xf>
    <xf numFmtId="44" fontId="0" fillId="0" borderId="11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44" fontId="3" fillId="0" borderId="13" xfId="1" applyFont="1" applyBorder="1" applyProtection="1"/>
    <xf numFmtId="0" fontId="7" fillId="0" borderId="0" xfId="0" applyFont="1" applyProtection="1"/>
    <xf numFmtId="44" fontId="3" fillId="0" borderId="13" xfId="0" applyNumberFormat="1" applyFont="1" applyBorder="1" applyProtection="1"/>
    <xf numFmtId="164" fontId="9" fillId="0" borderId="1" xfId="0" applyNumberFormat="1" applyFont="1" applyBorder="1" applyAlignment="1">
      <alignment horizontal="center"/>
    </xf>
    <xf numFmtId="0" fontId="0" fillId="2" borderId="0" xfId="0" applyFill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164" fontId="5" fillId="7" borderId="1" xfId="1" applyNumberFormat="1" applyFont="1" applyFill="1" applyBorder="1" applyProtection="1"/>
    <xf numFmtId="44" fontId="5" fillId="2" borderId="0" xfId="0" applyNumberFormat="1" applyFont="1" applyFill="1" applyProtection="1"/>
    <xf numFmtId="0" fontId="3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0" borderId="10" xfId="0" applyFont="1" applyFill="1" applyBorder="1" applyAlignment="1" applyProtection="1">
      <alignment horizontal="center"/>
      <protection locked="0"/>
    </xf>
    <xf numFmtId="44" fontId="0" fillId="0" borderId="10" xfId="1" applyFont="1" applyBorder="1" applyProtection="1">
      <protection locked="0"/>
    </xf>
    <xf numFmtId="44" fontId="0" fillId="0" borderId="10" xfId="1" applyFont="1" applyBorder="1" applyProtection="1"/>
    <xf numFmtId="0" fontId="0" fillId="0" borderId="10" xfId="0" applyBorder="1" applyProtection="1"/>
    <xf numFmtId="44" fontId="4" fillId="2" borderId="0" xfId="1" applyFont="1" applyFill="1" applyBorder="1" applyProtection="1"/>
    <xf numFmtId="165" fontId="0" fillId="0" borderId="10" xfId="2" applyNumberFormat="1" applyFont="1" applyBorder="1" applyAlignment="1" applyProtection="1">
      <alignment horizontal="center"/>
      <protection locked="0"/>
    </xf>
    <xf numFmtId="44" fontId="0" fillId="0" borderId="11" xfId="1" applyFont="1" applyBorder="1" applyAlignment="1" applyProtection="1">
      <alignment horizontal="center"/>
      <protection locked="0"/>
    </xf>
    <xf numFmtId="165" fontId="0" fillId="0" borderId="11" xfId="2" applyNumberFormat="1" applyFont="1" applyBorder="1" applyAlignment="1" applyProtection="1">
      <alignment horizontal="center"/>
      <protection locked="0"/>
    </xf>
    <xf numFmtId="9" fontId="0" fillId="0" borderId="11" xfId="2" applyFont="1" applyBorder="1" applyAlignment="1" applyProtection="1">
      <alignment horizontal="center"/>
      <protection locked="0"/>
    </xf>
    <xf numFmtId="165" fontId="0" fillId="0" borderId="12" xfId="1" applyNumberFormat="1" applyFont="1" applyBorder="1" applyAlignment="1" applyProtection="1">
      <alignment horizontal="center"/>
      <protection locked="0"/>
    </xf>
    <xf numFmtId="44" fontId="5" fillId="2" borderId="0" xfId="1" applyFont="1" applyFill="1" applyProtection="1"/>
    <xf numFmtId="44" fontId="5" fillId="2" borderId="14" xfId="1" applyFont="1" applyFill="1" applyBorder="1" applyProtection="1"/>
    <xf numFmtId="44" fontId="7" fillId="0" borderId="1" xfId="1" applyFont="1" applyBorder="1" applyAlignment="1" applyProtection="1">
      <alignment horizontal="right"/>
    </xf>
    <xf numFmtId="44" fontId="5" fillId="2" borderId="0" xfId="1" applyFont="1" applyFill="1" applyAlignment="1" applyProtection="1">
      <alignment horizontal="right"/>
    </xf>
    <xf numFmtId="44" fontId="0" fillId="0" borderId="1" xfId="1" applyFont="1" applyBorder="1" applyAlignment="1" applyProtection="1">
      <alignment horizontal="right"/>
    </xf>
    <xf numFmtId="44" fontId="3" fillId="2" borderId="0" xfId="1" applyFont="1" applyFill="1" applyProtection="1"/>
    <xf numFmtId="44" fontId="3" fillId="2" borderId="0" xfId="1" applyFont="1" applyFill="1" applyBorder="1" applyAlignment="1" applyProtection="1">
      <alignment horizontal="right"/>
    </xf>
    <xf numFmtId="44" fontId="5" fillId="2" borderId="0" xfId="1" applyFont="1" applyFill="1" applyBorder="1" applyProtection="1"/>
    <xf numFmtId="0" fontId="3" fillId="8" borderId="7" xfId="0" applyFont="1" applyFill="1" applyBorder="1" applyAlignment="1" applyProtection="1">
      <alignment horizontal="left"/>
    </xf>
    <xf numFmtId="0" fontId="3" fillId="8" borderId="8" xfId="0" applyFont="1" applyFill="1" applyBorder="1" applyAlignment="1" applyProtection="1">
      <alignment horizontal="left"/>
    </xf>
    <xf numFmtId="0" fontId="3" fillId="8" borderId="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10" fillId="0" borderId="15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44" fontId="0" fillId="0" borderId="13" xfId="0" applyNumberFormat="1" applyBorder="1" applyAlignment="1" applyProtection="1">
      <alignment horizontal="center"/>
    </xf>
    <xf numFmtId="10" fontId="0" fillId="0" borderId="13" xfId="2" applyNumberFormat="1" applyFont="1" applyBorder="1" applyAlignment="1" applyProtection="1">
      <alignment horizontal="center"/>
    </xf>
    <xf numFmtId="44" fontId="0" fillId="0" borderId="1" xfId="0" applyNumberFormat="1" applyBorder="1" applyProtection="1"/>
    <xf numFmtId="10" fontId="0" fillId="0" borderId="1" xfId="2" applyNumberFormat="1" applyFont="1" applyBorder="1" applyAlignment="1" applyProtection="1">
      <alignment horizontal="center"/>
    </xf>
    <xf numFmtId="44" fontId="0" fillId="0" borderId="16" xfId="0" applyNumberFormat="1" applyBorder="1" applyProtection="1"/>
    <xf numFmtId="10" fontId="0" fillId="0" borderId="16" xfId="2" applyNumberFormat="1" applyFont="1" applyBorder="1" applyAlignment="1" applyProtection="1">
      <alignment horizontal="center"/>
    </xf>
    <xf numFmtId="44" fontId="10" fillId="0" borderId="9" xfId="0" applyNumberFormat="1" applyFont="1" applyBorder="1" applyProtection="1"/>
    <xf numFmtId="10" fontId="10" fillId="0" borderId="9" xfId="0" applyNumberFormat="1" applyFont="1" applyBorder="1" applyAlignment="1" applyProtection="1">
      <alignment horizontal="center"/>
    </xf>
    <xf numFmtId="0" fontId="3" fillId="2" borderId="0" xfId="0" applyFont="1" applyFill="1" applyProtection="1"/>
    <xf numFmtId="0" fontId="10" fillId="0" borderId="1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/>
    <xf numFmtId="0" fontId="0" fillId="0" borderId="0" xfId="0" applyAlignment="1">
      <alignment horizontal="left"/>
    </xf>
    <xf numFmtId="0" fontId="3" fillId="9" borderId="18" xfId="0" applyFont="1" applyFill="1" applyBorder="1" applyAlignment="1" applyProtection="1">
      <alignment horizontal="right"/>
    </xf>
    <xf numFmtId="0" fontId="3" fillId="9" borderId="0" xfId="0" applyFont="1" applyFill="1" applyBorder="1" applyAlignment="1" applyProtection="1">
      <alignment horizontal="right"/>
    </xf>
    <xf numFmtId="165" fontId="4" fillId="9" borderId="0" xfId="2" applyNumberFormat="1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center"/>
    </xf>
    <xf numFmtId="0" fontId="4" fillId="9" borderId="18" xfId="0" applyFont="1" applyFill="1" applyBorder="1" applyAlignment="1" applyProtection="1"/>
    <xf numFmtId="0" fontId="11" fillId="0" borderId="11" xfId="0" applyFont="1" applyBorder="1" applyAlignment="1" applyProtection="1">
      <alignment horizontal="center"/>
      <protection locked="0"/>
    </xf>
    <xf numFmtId="44" fontId="12" fillId="0" borderId="10" xfId="1" applyFont="1" applyBorder="1" applyProtection="1">
      <protection locked="0"/>
    </xf>
    <xf numFmtId="44" fontId="12" fillId="0" borderId="11" xfId="1" applyFont="1" applyBorder="1" applyProtection="1">
      <protection locked="0"/>
    </xf>
    <xf numFmtId="44" fontId="12" fillId="0" borderId="12" xfId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3" fillId="8" borderId="4" xfId="0" applyFont="1" applyFill="1" applyBorder="1" applyAlignment="1" applyProtection="1">
      <alignment horizontal="right" wrapText="1"/>
    </xf>
    <xf numFmtId="0" fontId="3" fillId="8" borderId="4" xfId="0" applyFont="1" applyFill="1" applyBorder="1" applyAlignment="1" applyProtection="1">
      <alignment horizontal="right"/>
    </xf>
    <xf numFmtId="0" fontId="7" fillId="7" borderId="9" xfId="0" applyFont="1" applyFill="1" applyBorder="1" applyAlignment="1" applyProtection="1">
      <alignment horizontal="center"/>
    </xf>
    <xf numFmtId="164" fontId="0" fillId="0" borderId="16" xfId="0" applyNumberFormat="1" applyBorder="1" applyProtection="1"/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3" fillId="6" borderId="4" xfId="0" applyFont="1" applyFill="1" applyBorder="1" applyAlignment="1" applyProtection="1">
      <alignment horizontal="center" wrapText="1"/>
    </xf>
    <xf numFmtId="0" fontId="3" fillId="6" borderId="5" xfId="0" applyFont="1" applyFill="1" applyBorder="1" applyAlignment="1" applyProtection="1">
      <alignment horizontal="center" wrapText="1"/>
    </xf>
    <xf numFmtId="0" fontId="3" fillId="6" borderId="6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164" fontId="4" fillId="8" borderId="4" xfId="0" applyNumberFormat="1" applyFont="1" applyFill="1" applyBorder="1" applyAlignment="1" applyProtection="1">
      <alignment horizontal="center"/>
    </xf>
    <xf numFmtId="164" fontId="0" fillId="8" borderId="6" xfId="0" applyNumberFormat="1" applyFill="1" applyBorder="1" applyAlignment="1"/>
    <xf numFmtId="164" fontId="4" fillId="8" borderId="4" xfId="0" applyNumberFormat="1" applyFont="1" applyFill="1" applyBorder="1" applyAlignment="1" applyProtection="1">
      <alignment horizontal="center"/>
      <protection locked="0"/>
    </xf>
    <xf numFmtId="164" fontId="0" fillId="8" borderId="6" xfId="0" applyNumberFormat="1" applyFill="1" applyBorder="1" applyAlignment="1" applyProtection="1">
      <protection locked="0"/>
    </xf>
    <xf numFmtId="14" fontId="4" fillId="0" borderId="4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44" fontId="5" fillId="0" borderId="19" xfId="1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44" fontId="5" fillId="0" borderId="21" xfId="1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wrapText="1"/>
    </xf>
    <xf numFmtId="44" fontId="5" fillId="0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44" fontId="5" fillId="0" borderId="23" xfId="1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04"/>
  <sheetViews>
    <sheetView tabSelected="1" view="pageBreakPreview" zoomScale="75" zoomScaleNormal="75" zoomScaleSheetLayoutView="75" workbookViewId="0">
      <selection activeCell="C3" sqref="C3:E3"/>
    </sheetView>
  </sheetViews>
  <sheetFormatPr defaultRowHeight="15" x14ac:dyDescent="0.25"/>
  <cols>
    <col min="1" max="1" width="1.25" customWidth="1"/>
    <col min="2" max="2" width="29.375" customWidth="1"/>
    <col min="3" max="3" width="16.625" customWidth="1"/>
    <col min="4" max="4" width="22" customWidth="1"/>
    <col min="5" max="5" width="36.875" customWidth="1"/>
    <col min="6" max="6" width="33.875" customWidth="1"/>
    <col min="7" max="7" width="29" customWidth="1"/>
    <col min="8" max="8" width="21.75" customWidth="1"/>
    <col min="9" max="10" width="9.125" hidden="1" customWidth="1"/>
    <col min="11" max="11" width="16.25" hidden="1" customWidth="1"/>
    <col min="12" max="12" width="20.25" customWidth="1"/>
    <col min="13" max="13" width="2.375" customWidth="1"/>
    <col min="14" max="14" width="3.125" hidden="1" customWidth="1"/>
    <col min="15" max="15" width="20.75" hidden="1" customWidth="1"/>
    <col min="16" max="16" width="20.875" hidden="1" customWidth="1"/>
    <col min="17" max="18" width="30" hidden="1" customWidth="1"/>
    <col min="19" max="19" width="25.25" hidden="1" customWidth="1"/>
    <col min="20" max="20" width="9.125" customWidth="1"/>
    <col min="258" max="258" width="1.25" customWidth="1"/>
    <col min="259" max="259" width="29.375" customWidth="1"/>
    <col min="260" max="260" width="16.625" customWidth="1"/>
    <col min="261" max="262" width="22" customWidth="1"/>
    <col min="263" max="263" width="36.25" customWidth="1"/>
    <col min="264" max="264" width="29" customWidth="1"/>
    <col min="265" max="265" width="20" customWidth="1"/>
    <col min="266" max="268" width="0" hidden="1" customWidth="1"/>
    <col min="269" max="269" width="20.25" customWidth="1"/>
    <col min="270" max="270" width="2.375" customWidth="1"/>
    <col min="271" max="276" width="0" hidden="1" customWidth="1"/>
    <col min="514" max="514" width="1.25" customWidth="1"/>
    <col min="515" max="515" width="29.375" customWidth="1"/>
    <col min="516" max="516" width="16.625" customWidth="1"/>
    <col min="517" max="518" width="22" customWidth="1"/>
    <col min="519" max="519" width="36.25" customWidth="1"/>
    <col min="520" max="520" width="29" customWidth="1"/>
    <col min="521" max="521" width="20" customWidth="1"/>
    <col min="522" max="524" width="0" hidden="1" customWidth="1"/>
    <col min="525" max="525" width="20.25" customWidth="1"/>
    <col min="526" max="526" width="2.375" customWidth="1"/>
    <col min="527" max="532" width="0" hidden="1" customWidth="1"/>
    <col min="770" max="770" width="1.25" customWidth="1"/>
    <col min="771" max="771" width="29.375" customWidth="1"/>
    <col min="772" max="772" width="16.625" customWidth="1"/>
    <col min="773" max="774" width="22" customWidth="1"/>
    <col min="775" max="775" width="36.25" customWidth="1"/>
    <col min="776" max="776" width="29" customWidth="1"/>
    <col min="777" max="777" width="20" customWidth="1"/>
    <col min="778" max="780" width="0" hidden="1" customWidth="1"/>
    <col min="781" max="781" width="20.25" customWidth="1"/>
    <col min="782" max="782" width="2.375" customWidth="1"/>
    <col min="783" max="788" width="0" hidden="1" customWidth="1"/>
    <col min="1026" max="1026" width="1.25" customWidth="1"/>
    <col min="1027" max="1027" width="29.375" customWidth="1"/>
    <col min="1028" max="1028" width="16.625" customWidth="1"/>
    <col min="1029" max="1030" width="22" customWidth="1"/>
    <col min="1031" max="1031" width="36.25" customWidth="1"/>
    <col min="1032" max="1032" width="29" customWidth="1"/>
    <col min="1033" max="1033" width="20" customWidth="1"/>
    <col min="1034" max="1036" width="0" hidden="1" customWidth="1"/>
    <col min="1037" max="1037" width="20.25" customWidth="1"/>
    <col min="1038" max="1038" width="2.375" customWidth="1"/>
    <col min="1039" max="1044" width="0" hidden="1" customWidth="1"/>
    <col min="1282" max="1282" width="1.25" customWidth="1"/>
    <col min="1283" max="1283" width="29.375" customWidth="1"/>
    <col min="1284" max="1284" width="16.625" customWidth="1"/>
    <col min="1285" max="1286" width="22" customWidth="1"/>
    <col min="1287" max="1287" width="36.25" customWidth="1"/>
    <col min="1288" max="1288" width="29" customWidth="1"/>
    <col min="1289" max="1289" width="20" customWidth="1"/>
    <col min="1290" max="1292" width="0" hidden="1" customWidth="1"/>
    <col min="1293" max="1293" width="20.25" customWidth="1"/>
    <col min="1294" max="1294" width="2.375" customWidth="1"/>
    <col min="1295" max="1300" width="0" hidden="1" customWidth="1"/>
    <col min="1538" max="1538" width="1.25" customWidth="1"/>
    <col min="1539" max="1539" width="29.375" customWidth="1"/>
    <col min="1540" max="1540" width="16.625" customWidth="1"/>
    <col min="1541" max="1542" width="22" customWidth="1"/>
    <col min="1543" max="1543" width="36.25" customWidth="1"/>
    <col min="1544" max="1544" width="29" customWidth="1"/>
    <col min="1545" max="1545" width="20" customWidth="1"/>
    <col min="1546" max="1548" width="0" hidden="1" customWidth="1"/>
    <col min="1549" max="1549" width="20.25" customWidth="1"/>
    <col min="1550" max="1550" width="2.375" customWidth="1"/>
    <col min="1551" max="1556" width="0" hidden="1" customWidth="1"/>
    <col min="1794" max="1794" width="1.25" customWidth="1"/>
    <col min="1795" max="1795" width="29.375" customWidth="1"/>
    <col min="1796" max="1796" width="16.625" customWidth="1"/>
    <col min="1797" max="1798" width="22" customWidth="1"/>
    <col min="1799" max="1799" width="36.25" customWidth="1"/>
    <col min="1800" max="1800" width="29" customWidth="1"/>
    <col min="1801" max="1801" width="20" customWidth="1"/>
    <col min="1802" max="1804" width="0" hidden="1" customWidth="1"/>
    <col min="1805" max="1805" width="20.25" customWidth="1"/>
    <col min="1806" max="1806" width="2.375" customWidth="1"/>
    <col min="1807" max="1812" width="0" hidden="1" customWidth="1"/>
    <col min="2050" max="2050" width="1.25" customWidth="1"/>
    <col min="2051" max="2051" width="29.375" customWidth="1"/>
    <col min="2052" max="2052" width="16.625" customWidth="1"/>
    <col min="2053" max="2054" width="22" customWidth="1"/>
    <col min="2055" max="2055" width="36.25" customWidth="1"/>
    <col min="2056" max="2056" width="29" customWidth="1"/>
    <col min="2057" max="2057" width="20" customWidth="1"/>
    <col min="2058" max="2060" width="0" hidden="1" customWidth="1"/>
    <col min="2061" max="2061" width="20.25" customWidth="1"/>
    <col min="2062" max="2062" width="2.375" customWidth="1"/>
    <col min="2063" max="2068" width="0" hidden="1" customWidth="1"/>
    <col min="2306" max="2306" width="1.25" customWidth="1"/>
    <col min="2307" max="2307" width="29.375" customWidth="1"/>
    <col min="2308" max="2308" width="16.625" customWidth="1"/>
    <col min="2309" max="2310" width="22" customWidth="1"/>
    <col min="2311" max="2311" width="36.25" customWidth="1"/>
    <col min="2312" max="2312" width="29" customWidth="1"/>
    <col min="2313" max="2313" width="20" customWidth="1"/>
    <col min="2314" max="2316" width="0" hidden="1" customWidth="1"/>
    <col min="2317" max="2317" width="20.25" customWidth="1"/>
    <col min="2318" max="2318" width="2.375" customWidth="1"/>
    <col min="2319" max="2324" width="0" hidden="1" customWidth="1"/>
    <col min="2562" max="2562" width="1.25" customWidth="1"/>
    <col min="2563" max="2563" width="29.375" customWidth="1"/>
    <col min="2564" max="2564" width="16.625" customWidth="1"/>
    <col min="2565" max="2566" width="22" customWidth="1"/>
    <col min="2567" max="2567" width="36.25" customWidth="1"/>
    <col min="2568" max="2568" width="29" customWidth="1"/>
    <col min="2569" max="2569" width="20" customWidth="1"/>
    <col min="2570" max="2572" width="0" hidden="1" customWidth="1"/>
    <col min="2573" max="2573" width="20.25" customWidth="1"/>
    <col min="2574" max="2574" width="2.375" customWidth="1"/>
    <col min="2575" max="2580" width="0" hidden="1" customWidth="1"/>
    <col min="2818" max="2818" width="1.25" customWidth="1"/>
    <col min="2819" max="2819" width="29.375" customWidth="1"/>
    <col min="2820" max="2820" width="16.625" customWidth="1"/>
    <col min="2821" max="2822" width="22" customWidth="1"/>
    <col min="2823" max="2823" width="36.25" customWidth="1"/>
    <col min="2824" max="2824" width="29" customWidth="1"/>
    <col min="2825" max="2825" width="20" customWidth="1"/>
    <col min="2826" max="2828" width="0" hidden="1" customWidth="1"/>
    <col min="2829" max="2829" width="20.25" customWidth="1"/>
    <col min="2830" max="2830" width="2.375" customWidth="1"/>
    <col min="2831" max="2836" width="0" hidden="1" customWidth="1"/>
    <col min="3074" max="3074" width="1.25" customWidth="1"/>
    <col min="3075" max="3075" width="29.375" customWidth="1"/>
    <col min="3076" max="3076" width="16.625" customWidth="1"/>
    <col min="3077" max="3078" width="22" customWidth="1"/>
    <col min="3079" max="3079" width="36.25" customWidth="1"/>
    <col min="3080" max="3080" width="29" customWidth="1"/>
    <col min="3081" max="3081" width="20" customWidth="1"/>
    <col min="3082" max="3084" width="0" hidden="1" customWidth="1"/>
    <col min="3085" max="3085" width="20.25" customWidth="1"/>
    <col min="3086" max="3086" width="2.375" customWidth="1"/>
    <col min="3087" max="3092" width="0" hidden="1" customWidth="1"/>
    <col min="3330" max="3330" width="1.25" customWidth="1"/>
    <col min="3331" max="3331" width="29.375" customWidth="1"/>
    <col min="3332" max="3332" width="16.625" customWidth="1"/>
    <col min="3333" max="3334" width="22" customWidth="1"/>
    <col min="3335" max="3335" width="36.25" customWidth="1"/>
    <col min="3336" max="3336" width="29" customWidth="1"/>
    <col min="3337" max="3337" width="20" customWidth="1"/>
    <col min="3338" max="3340" width="0" hidden="1" customWidth="1"/>
    <col min="3341" max="3341" width="20.25" customWidth="1"/>
    <col min="3342" max="3342" width="2.375" customWidth="1"/>
    <col min="3343" max="3348" width="0" hidden="1" customWidth="1"/>
    <col min="3586" max="3586" width="1.25" customWidth="1"/>
    <col min="3587" max="3587" width="29.375" customWidth="1"/>
    <col min="3588" max="3588" width="16.625" customWidth="1"/>
    <col min="3589" max="3590" width="22" customWidth="1"/>
    <col min="3591" max="3591" width="36.25" customWidth="1"/>
    <col min="3592" max="3592" width="29" customWidth="1"/>
    <col min="3593" max="3593" width="20" customWidth="1"/>
    <col min="3594" max="3596" width="0" hidden="1" customWidth="1"/>
    <col min="3597" max="3597" width="20.25" customWidth="1"/>
    <col min="3598" max="3598" width="2.375" customWidth="1"/>
    <col min="3599" max="3604" width="0" hidden="1" customWidth="1"/>
    <col min="3842" max="3842" width="1.25" customWidth="1"/>
    <col min="3843" max="3843" width="29.375" customWidth="1"/>
    <col min="3844" max="3844" width="16.625" customWidth="1"/>
    <col min="3845" max="3846" width="22" customWidth="1"/>
    <col min="3847" max="3847" width="36.25" customWidth="1"/>
    <col min="3848" max="3848" width="29" customWidth="1"/>
    <col min="3849" max="3849" width="20" customWidth="1"/>
    <col min="3850" max="3852" width="0" hidden="1" customWidth="1"/>
    <col min="3853" max="3853" width="20.25" customWidth="1"/>
    <col min="3854" max="3854" width="2.375" customWidth="1"/>
    <col min="3855" max="3860" width="0" hidden="1" customWidth="1"/>
    <col min="4098" max="4098" width="1.25" customWidth="1"/>
    <col min="4099" max="4099" width="29.375" customWidth="1"/>
    <col min="4100" max="4100" width="16.625" customWidth="1"/>
    <col min="4101" max="4102" width="22" customWidth="1"/>
    <col min="4103" max="4103" width="36.25" customWidth="1"/>
    <col min="4104" max="4104" width="29" customWidth="1"/>
    <col min="4105" max="4105" width="20" customWidth="1"/>
    <col min="4106" max="4108" width="0" hidden="1" customWidth="1"/>
    <col min="4109" max="4109" width="20.25" customWidth="1"/>
    <col min="4110" max="4110" width="2.375" customWidth="1"/>
    <col min="4111" max="4116" width="0" hidden="1" customWidth="1"/>
    <col min="4354" max="4354" width="1.25" customWidth="1"/>
    <col min="4355" max="4355" width="29.375" customWidth="1"/>
    <col min="4356" max="4356" width="16.625" customWidth="1"/>
    <col min="4357" max="4358" width="22" customWidth="1"/>
    <col min="4359" max="4359" width="36.25" customWidth="1"/>
    <col min="4360" max="4360" width="29" customWidth="1"/>
    <col min="4361" max="4361" width="20" customWidth="1"/>
    <col min="4362" max="4364" width="0" hidden="1" customWidth="1"/>
    <col min="4365" max="4365" width="20.25" customWidth="1"/>
    <col min="4366" max="4366" width="2.375" customWidth="1"/>
    <col min="4367" max="4372" width="0" hidden="1" customWidth="1"/>
    <col min="4610" max="4610" width="1.25" customWidth="1"/>
    <col min="4611" max="4611" width="29.375" customWidth="1"/>
    <col min="4612" max="4612" width="16.625" customWidth="1"/>
    <col min="4613" max="4614" width="22" customWidth="1"/>
    <col min="4615" max="4615" width="36.25" customWidth="1"/>
    <col min="4616" max="4616" width="29" customWidth="1"/>
    <col min="4617" max="4617" width="20" customWidth="1"/>
    <col min="4618" max="4620" width="0" hidden="1" customWidth="1"/>
    <col min="4621" max="4621" width="20.25" customWidth="1"/>
    <col min="4622" max="4622" width="2.375" customWidth="1"/>
    <col min="4623" max="4628" width="0" hidden="1" customWidth="1"/>
    <col min="4866" max="4866" width="1.25" customWidth="1"/>
    <col min="4867" max="4867" width="29.375" customWidth="1"/>
    <col min="4868" max="4868" width="16.625" customWidth="1"/>
    <col min="4869" max="4870" width="22" customWidth="1"/>
    <col min="4871" max="4871" width="36.25" customWidth="1"/>
    <col min="4872" max="4872" width="29" customWidth="1"/>
    <col min="4873" max="4873" width="20" customWidth="1"/>
    <col min="4874" max="4876" width="0" hidden="1" customWidth="1"/>
    <col min="4877" max="4877" width="20.25" customWidth="1"/>
    <col min="4878" max="4878" width="2.375" customWidth="1"/>
    <col min="4879" max="4884" width="0" hidden="1" customWidth="1"/>
    <col min="5122" max="5122" width="1.25" customWidth="1"/>
    <col min="5123" max="5123" width="29.375" customWidth="1"/>
    <col min="5124" max="5124" width="16.625" customWidth="1"/>
    <col min="5125" max="5126" width="22" customWidth="1"/>
    <col min="5127" max="5127" width="36.25" customWidth="1"/>
    <col min="5128" max="5128" width="29" customWidth="1"/>
    <col min="5129" max="5129" width="20" customWidth="1"/>
    <col min="5130" max="5132" width="0" hidden="1" customWidth="1"/>
    <col min="5133" max="5133" width="20.25" customWidth="1"/>
    <col min="5134" max="5134" width="2.375" customWidth="1"/>
    <col min="5135" max="5140" width="0" hidden="1" customWidth="1"/>
    <col min="5378" max="5378" width="1.25" customWidth="1"/>
    <col min="5379" max="5379" width="29.375" customWidth="1"/>
    <col min="5380" max="5380" width="16.625" customWidth="1"/>
    <col min="5381" max="5382" width="22" customWidth="1"/>
    <col min="5383" max="5383" width="36.25" customWidth="1"/>
    <col min="5384" max="5384" width="29" customWidth="1"/>
    <col min="5385" max="5385" width="20" customWidth="1"/>
    <col min="5386" max="5388" width="0" hidden="1" customWidth="1"/>
    <col min="5389" max="5389" width="20.25" customWidth="1"/>
    <col min="5390" max="5390" width="2.375" customWidth="1"/>
    <col min="5391" max="5396" width="0" hidden="1" customWidth="1"/>
    <col min="5634" max="5634" width="1.25" customWidth="1"/>
    <col min="5635" max="5635" width="29.375" customWidth="1"/>
    <col min="5636" max="5636" width="16.625" customWidth="1"/>
    <col min="5637" max="5638" width="22" customWidth="1"/>
    <col min="5639" max="5639" width="36.25" customWidth="1"/>
    <col min="5640" max="5640" width="29" customWidth="1"/>
    <col min="5641" max="5641" width="20" customWidth="1"/>
    <col min="5642" max="5644" width="0" hidden="1" customWidth="1"/>
    <col min="5645" max="5645" width="20.25" customWidth="1"/>
    <col min="5646" max="5646" width="2.375" customWidth="1"/>
    <col min="5647" max="5652" width="0" hidden="1" customWidth="1"/>
    <col min="5890" max="5890" width="1.25" customWidth="1"/>
    <col min="5891" max="5891" width="29.375" customWidth="1"/>
    <col min="5892" max="5892" width="16.625" customWidth="1"/>
    <col min="5893" max="5894" width="22" customWidth="1"/>
    <col min="5895" max="5895" width="36.25" customWidth="1"/>
    <col min="5896" max="5896" width="29" customWidth="1"/>
    <col min="5897" max="5897" width="20" customWidth="1"/>
    <col min="5898" max="5900" width="0" hidden="1" customWidth="1"/>
    <col min="5901" max="5901" width="20.25" customWidth="1"/>
    <col min="5902" max="5902" width="2.375" customWidth="1"/>
    <col min="5903" max="5908" width="0" hidden="1" customWidth="1"/>
    <col min="6146" max="6146" width="1.25" customWidth="1"/>
    <col min="6147" max="6147" width="29.375" customWidth="1"/>
    <col min="6148" max="6148" width="16.625" customWidth="1"/>
    <col min="6149" max="6150" width="22" customWidth="1"/>
    <col min="6151" max="6151" width="36.25" customWidth="1"/>
    <col min="6152" max="6152" width="29" customWidth="1"/>
    <col min="6153" max="6153" width="20" customWidth="1"/>
    <col min="6154" max="6156" width="0" hidden="1" customWidth="1"/>
    <col min="6157" max="6157" width="20.25" customWidth="1"/>
    <col min="6158" max="6158" width="2.375" customWidth="1"/>
    <col min="6159" max="6164" width="0" hidden="1" customWidth="1"/>
    <col min="6402" max="6402" width="1.25" customWidth="1"/>
    <col min="6403" max="6403" width="29.375" customWidth="1"/>
    <col min="6404" max="6404" width="16.625" customWidth="1"/>
    <col min="6405" max="6406" width="22" customWidth="1"/>
    <col min="6407" max="6407" width="36.25" customWidth="1"/>
    <col min="6408" max="6408" width="29" customWidth="1"/>
    <col min="6409" max="6409" width="20" customWidth="1"/>
    <col min="6410" max="6412" width="0" hidden="1" customWidth="1"/>
    <col min="6413" max="6413" width="20.25" customWidth="1"/>
    <col min="6414" max="6414" width="2.375" customWidth="1"/>
    <col min="6415" max="6420" width="0" hidden="1" customWidth="1"/>
    <col min="6658" max="6658" width="1.25" customWidth="1"/>
    <col min="6659" max="6659" width="29.375" customWidth="1"/>
    <col min="6660" max="6660" width="16.625" customWidth="1"/>
    <col min="6661" max="6662" width="22" customWidth="1"/>
    <col min="6663" max="6663" width="36.25" customWidth="1"/>
    <col min="6664" max="6664" width="29" customWidth="1"/>
    <col min="6665" max="6665" width="20" customWidth="1"/>
    <col min="6666" max="6668" width="0" hidden="1" customWidth="1"/>
    <col min="6669" max="6669" width="20.25" customWidth="1"/>
    <col min="6670" max="6670" width="2.375" customWidth="1"/>
    <col min="6671" max="6676" width="0" hidden="1" customWidth="1"/>
    <col min="6914" max="6914" width="1.25" customWidth="1"/>
    <col min="6915" max="6915" width="29.375" customWidth="1"/>
    <col min="6916" max="6916" width="16.625" customWidth="1"/>
    <col min="6917" max="6918" width="22" customWidth="1"/>
    <col min="6919" max="6919" width="36.25" customWidth="1"/>
    <col min="6920" max="6920" width="29" customWidth="1"/>
    <col min="6921" max="6921" width="20" customWidth="1"/>
    <col min="6922" max="6924" width="0" hidden="1" customWidth="1"/>
    <col min="6925" max="6925" width="20.25" customWidth="1"/>
    <col min="6926" max="6926" width="2.375" customWidth="1"/>
    <col min="6927" max="6932" width="0" hidden="1" customWidth="1"/>
    <col min="7170" max="7170" width="1.25" customWidth="1"/>
    <col min="7171" max="7171" width="29.375" customWidth="1"/>
    <col min="7172" max="7172" width="16.625" customWidth="1"/>
    <col min="7173" max="7174" width="22" customWidth="1"/>
    <col min="7175" max="7175" width="36.25" customWidth="1"/>
    <col min="7176" max="7176" width="29" customWidth="1"/>
    <col min="7177" max="7177" width="20" customWidth="1"/>
    <col min="7178" max="7180" width="0" hidden="1" customWidth="1"/>
    <col min="7181" max="7181" width="20.25" customWidth="1"/>
    <col min="7182" max="7182" width="2.375" customWidth="1"/>
    <col min="7183" max="7188" width="0" hidden="1" customWidth="1"/>
    <col min="7426" max="7426" width="1.25" customWidth="1"/>
    <col min="7427" max="7427" width="29.375" customWidth="1"/>
    <col min="7428" max="7428" width="16.625" customWidth="1"/>
    <col min="7429" max="7430" width="22" customWidth="1"/>
    <col min="7431" max="7431" width="36.25" customWidth="1"/>
    <col min="7432" max="7432" width="29" customWidth="1"/>
    <col min="7433" max="7433" width="20" customWidth="1"/>
    <col min="7434" max="7436" width="0" hidden="1" customWidth="1"/>
    <col min="7437" max="7437" width="20.25" customWidth="1"/>
    <col min="7438" max="7438" width="2.375" customWidth="1"/>
    <col min="7439" max="7444" width="0" hidden="1" customWidth="1"/>
    <col min="7682" max="7682" width="1.25" customWidth="1"/>
    <col min="7683" max="7683" width="29.375" customWidth="1"/>
    <col min="7684" max="7684" width="16.625" customWidth="1"/>
    <col min="7685" max="7686" width="22" customWidth="1"/>
    <col min="7687" max="7687" width="36.25" customWidth="1"/>
    <col min="7688" max="7688" width="29" customWidth="1"/>
    <col min="7689" max="7689" width="20" customWidth="1"/>
    <col min="7690" max="7692" width="0" hidden="1" customWidth="1"/>
    <col min="7693" max="7693" width="20.25" customWidth="1"/>
    <col min="7694" max="7694" width="2.375" customWidth="1"/>
    <col min="7695" max="7700" width="0" hidden="1" customWidth="1"/>
    <col min="7938" max="7938" width="1.25" customWidth="1"/>
    <col min="7939" max="7939" width="29.375" customWidth="1"/>
    <col min="7940" max="7940" width="16.625" customWidth="1"/>
    <col min="7941" max="7942" width="22" customWidth="1"/>
    <col min="7943" max="7943" width="36.25" customWidth="1"/>
    <col min="7944" max="7944" width="29" customWidth="1"/>
    <col min="7945" max="7945" width="20" customWidth="1"/>
    <col min="7946" max="7948" width="0" hidden="1" customWidth="1"/>
    <col min="7949" max="7949" width="20.25" customWidth="1"/>
    <col min="7950" max="7950" width="2.375" customWidth="1"/>
    <col min="7951" max="7956" width="0" hidden="1" customWidth="1"/>
    <col min="8194" max="8194" width="1.25" customWidth="1"/>
    <col min="8195" max="8195" width="29.375" customWidth="1"/>
    <col min="8196" max="8196" width="16.625" customWidth="1"/>
    <col min="8197" max="8198" width="22" customWidth="1"/>
    <col min="8199" max="8199" width="36.25" customWidth="1"/>
    <col min="8200" max="8200" width="29" customWidth="1"/>
    <col min="8201" max="8201" width="20" customWidth="1"/>
    <col min="8202" max="8204" width="0" hidden="1" customWidth="1"/>
    <col min="8205" max="8205" width="20.25" customWidth="1"/>
    <col min="8206" max="8206" width="2.375" customWidth="1"/>
    <col min="8207" max="8212" width="0" hidden="1" customWidth="1"/>
    <col min="8450" max="8450" width="1.25" customWidth="1"/>
    <col min="8451" max="8451" width="29.375" customWidth="1"/>
    <col min="8452" max="8452" width="16.625" customWidth="1"/>
    <col min="8453" max="8454" width="22" customWidth="1"/>
    <col min="8455" max="8455" width="36.25" customWidth="1"/>
    <col min="8456" max="8456" width="29" customWidth="1"/>
    <col min="8457" max="8457" width="20" customWidth="1"/>
    <col min="8458" max="8460" width="0" hidden="1" customWidth="1"/>
    <col min="8461" max="8461" width="20.25" customWidth="1"/>
    <col min="8462" max="8462" width="2.375" customWidth="1"/>
    <col min="8463" max="8468" width="0" hidden="1" customWidth="1"/>
    <col min="8706" max="8706" width="1.25" customWidth="1"/>
    <col min="8707" max="8707" width="29.375" customWidth="1"/>
    <col min="8708" max="8708" width="16.625" customWidth="1"/>
    <col min="8709" max="8710" width="22" customWidth="1"/>
    <col min="8711" max="8711" width="36.25" customWidth="1"/>
    <col min="8712" max="8712" width="29" customWidth="1"/>
    <col min="8713" max="8713" width="20" customWidth="1"/>
    <col min="8714" max="8716" width="0" hidden="1" customWidth="1"/>
    <col min="8717" max="8717" width="20.25" customWidth="1"/>
    <col min="8718" max="8718" width="2.375" customWidth="1"/>
    <col min="8719" max="8724" width="0" hidden="1" customWidth="1"/>
    <col min="8962" max="8962" width="1.25" customWidth="1"/>
    <col min="8963" max="8963" width="29.375" customWidth="1"/>
    <col min="8964" max="8964" width="16.625" customWidth="1"/>
    <col min="8965" max="8966" width="22" customWidth="1"/>
    <col min="8967" max="8967" width="36.25" customWidth="1"/>
    <col min="8968" max="8968" width="29" customWidth="1"/>
    <col min="8969" max="8969" width="20" customWidth="1"/>
    <col min="8970" max="8972" width="0" hidden="1" customWidth="1"/>
    <col min="8973" max="8973" width="20.25" customWidth="1"/>
    <col min="8974" max="8974" width="2.375" customWidth="1"/>
    <col min="8975" max="8980" width="0" hidden="1" customWidth="1"/>
    <col min="9218" max="9218" width="1.25" customWidth="1"/>
    <col min="9219" max="9219" width="29.375" customWidth="1"/>
    <col min="9220" max="9220" width="16.625" customWidth="1"/>
    <col min="9221" max="9222" width="22" customWidth="1"/>
    <col min="9223" max="9223" width="36.25" customWidth="1"/>
    <col min="9224" max="9224" width="29" customWidth="1"/>
    <col min="9225" max="9225" width="20" customWidth="1"/>
    <col min="9226" max="9228" width="0" hidden="1" customWidth="1"/>
    <col min="9229" max="9229" width="20.25" customWidth="1"/>
    <col min="9230" max="9230" width="2.375" customWidth="1"/>
    <col min="9231" max="9236" width="0" hidden="1" customWidth="1"/>
    <col min="9474" max="9474" width="1.25" customWidth="1"/>
    <col min="9475" max="9475" width="29.375" customWidth="1"/>
    <col min="9476" max="9476" width="16.625" customWidth="1"/>
    <col min="9477" max="9478" width="22" customWidth="1"/>
    <col min="9479" max="9479" width="36.25" customWidth="1"/>
    <col min="9480" max="9480" width="29" customWidth="1"/>
    <col min="9481" max="9481" width="20" customWidth="1"/>
    <col min="9482" max="9484" width="0" hidden="1" customWidth="1"/>
    <col min="9485" max="9485" width="20.25" customWidth="1"/>
    <col min="9486" max="9486" width="2.375" customWidth="1"/>
    <col min="9487" max="9492" width="0" hidden="1" customWidth="1"/>
    <col min="9730" max="9730" width="1.25" customWidth="1"/>
    <col min="9731" max="9731" width="29.375" customWidth="1"/>
    <col min="9732" max="9732" width="16.625" customWidth="1"/>
    <col min="9733" max="9734" width="22" customWidth="1"/>
    <col min="9735" max="9735" width="36.25" customWidth="1"/>
    <col min="9736" max="9736" width="29" customWidth="1"/>
    <col min="9737" max="9737" width="20" customWidth="1"/>
    <col min="9738" max="9740" width="0" hidden="1" customWidth="1"/>
    <col min="9741" max="9741" width="20.25" customWidth="1"/>
    <col min="9742" max="9742" width="2.375" customWidth="1"/>
    <col min="9743" max="9748" width="0" hidden="1" customWidth="1"/>
    <col min="9986" max="9986" width="1.25" customWidth="1"/>
    <col min="9987" max="9987" width="29.375" customWidth="1"/>
    <col min="9988" max="9988" width="16.625" customWidth="1"/>
    <col min="9989" max="9990" width="22" customWidth="1"/>
    <col min="9991" max="9991" width="36.25" customWidth="1"/>
    <col min="9992" max="9992" width="29" customWidth="1"/>
    <col min="9993" max="9993" width="20" customWidth="1"/>
    <col min="9994" max="9996" width="0" hidden="1" customWidth="1"/>
    <col min="9997" max="9997" width="20.25" customWidth="1"/>
    <col min="9998" max="9998" width="2.375" customWidth="1"/>
    <col min="9999" max="10004" width="0" hidden="1" customWidth="1"/>
    <col min="10242" max="10242" width="1.25" customWidth="1"/>
    <col min="10243" max="10243" width="29.375" customWidth="1"/>
    <col min="10244" max="10244" width="16.625" customWidth="1"/>
    <col min="10245" max="10246" width="22" customWidth="1"/>
    <col min="10247" max="10247" width="36.25" customWidth="1"/>
    <col min="10248" max="10248" width="29" customWidth="1"/>
    <col min="10249" max="10249" width="20" customWidth="1"/>
    <col min="10250" max="10252" width="0" hidden="1" customWidth="1"/>
    <col min="10253" max="10253" width="20.25" customWidth="1"/>
    <col min="10254" max="10254" width="2.375" customWidth="1"/>
    <col min="10255" max="10260" width="0" hidden="1" customWidth="1"/>
    <col min="10498" max="10498" width="1.25" customWidth="1"/>
    <col min="10499" max="10499" width="29.375" customWidth="1"/>
    <col min="10500" max="10500" width="16.625" customWidth="1"/>
    <col min="10501" max="10502" width="22" customWidth="1"/>
    <col min="10503" max="10503" width="36.25" customWidth="1"/>
    <col min="10504" max="10504" width="29" customWidth="1"/>
    <col min="10505" max="10505" width="20" customWidth="1"/>
    <col min="10506" max="10508" width="0" hidden="1" customWidth="1"/>
    <col min="10509" max="10509" width="20.25" customWidth="1"/>
    <col min="10510" max="10510" width="2.375" customWidth="1"/>
    <col min="10511" max="10516" width="0" hidden="1" customWidth="1"/>
    <col min="10754" max="10754" width="1.25" customWidth="1"/>
    <col min="10755" max="10755" width="29.375" customWidth="1"/>
    <col min="10756" max="10756" width="16.625" customWidth="1"/>
    <col min="10757" max="10758" width="22" customWidth="1"/>
    <col min="10759" max="10759" width="36.25" customWidth="1"/>
    <col min="10760" max="10760" width="29" customWidth="1"/>
    <col min="10761" max="10761" width="20" customWidth="1"/>
    <col min="10762" max="10764" width="0" hidden="1" customWidth="1"/>
    <col min="10765" max="10765" width="20.25" customWidth="1"/>
    <col min="10766" max="10766" width="2.375" customWidth="1"/>
    <col min="10767" max="10772" width="0" hidden="1" customWidth="1"/>
    <col min="11010" max="11010" width="1.25" customWidth="1"/>
    <col min="11011" max="11011" width="29.375" customWidth="1"/>
    <col min="11012" max="11012" width="16.625" customWidth="1"/>
    <col min="11013" max="11014" width="22" customWidth="1"/>
    <col min="11015" max="11015" width="36.25" customWidth="1"/>
    <col min="11016" max="11016" width="29" customWidth="1"/>
    <col min="11017" max="11017" width="20" customWidth="1"/>
    <col min="11018" max="11020" width="0" hidden="1" customWidth="1"/>
    <col min="11021" max="11021" width="20.25" customWidth="1"/>
    <col min="11022" max="11022" width="2.375" customWidth="1"/>
    <col min="11023" max="11028" width="0" hidden="1" customWidth="1"/>
    <col min="11266" max="11266" width="1.25" customWidth="1"/>
    <col min="11267" max="11267" width="29.375" customWidth="1"/>
    <col min="11268" max="11268" width="16.625" customWidth="1"/>
    <col min="11269" max="11270" width="22" customWidth="1"/>
    <col min="11271" max="11271" width="36.25" customWidth="1"/>
    <col min="11272" max="11272" width="29" customWidth="1"/>
    <col min="11273" max="11273" width="20" customWidth="1"/>
    <col min="11274" max="11276" width="0" hidden="1" customWidth="1"/>
    <col min="11277" max="11277" width="20.25" customWidth="1"/>
    <col min="11278" max="11278" width="2.375" customWidth="1"/>
    <col min="11279" max="11284" width="0" hidden="1" customWidth="1"/>
    <col min="11522" max="11522" width="1.25" customWidth="1"/>
    <col min="11523" max="11523" width="29.375" customWidth="1"/>
    <col min="11524" max="11524" width="16.625" customWidth="1"/>
    <col min="11525" max="11526" width="22" customWidth="1"/>
    <col min="11527" max="11527" width="36.25" customWidth="1"/>
    <col min="11528" max="11528" width="29" customWidth="1"/>
    <col min="11529" max="11529" width="20" customWidth="1"/>
    <col min="11530" max="11532" width="0" hidden="1" customWidth="1"/>
    <col min="11533" max="11533" width="20.25" customWidth="1"/>
    <col min="11534" max="11534" width="2.375" customWidth="1"/>
    <col min="11535" max="11540" width="0" hidden="1" customWidth="1"/>
    <col min="11778" max="11778" width="1.25" customWidth="1"/>
    <col min="11779" max="11779" width="29.375" customWidth="1"/>
    <col min="11780" max="11780" width="16.625" customWidth="1"/>
    <col min="11781" max="11782" width="22" customWidth="1"/>
    <col min="11783" max="11783" width="36.25" customWidth="1"/>
    <col min="11784" max="11784" width="29" customWidth="1"/>
    <col min="11785" max="11785" width="20" customWidth="1"/>
    <col min="11786" max="11788" width="0" hidden="1" customWidth="1"/>
    <col min="11789" max="11789" width="20.25" customWidth="1"/>
    <col min="11790" max="11790" width="2.375" customWidth="1"/>
    <col min="11791" max="11796" width="0" hidden="1" customWidth="1"/>
    <col min="12034" max="12034" width="1.25" customWidth="1"/>
    <col min="12035" max="12035" width="29.375" customWidth="1"/>
    <col min="12036" max="12036" width="16.625" customWidth="1"/>
    <col min="12037" max="12038" width="22" customWidth="1"/>
    <col min="12039" max="12039" width="36.25" customWidth="1"/>
    <col min="12040" max="12040" width="29" customWidth="1"/>
    <col min="12041" max="12041" width="20" customWidth="1"/>
    <col min="12042" max="12044" width="0" hidden="1" customWidth="1"/>
    <col min="12045" max="12045" width="20.25" customWidth="1"/>
    <col min="12046" max="12046" width="2.375" customWidth="1"/>
    <col min="12047" max="12052" width="0" hidden="1" customWidth="1"/>
    <col min="12290" max="12290" width="1.25" customWidth="1"/>
    <col min="12291" max="12291" width="29.375" customWidth="1"/>
    <col min="12292" max="12292" width="16.625" customWidth="1"/>
    <col min="12293" max="12294" width="22" customWidth="1"/>
    <col min="12295" max="12295" width="36.25" customWidth="1"/>
    <col min="12296" max="12296" width="29" customWidth="1"/>
    <col min="12297" max="12297" width="20" customWidth="1"/>
    <col min="12298" max="12300" width="0" hidden="1" customWidth="1"/>
    <col min="12301" max="12301" width="20.25" customWidth="1"/>
    <col min="12302" max="12302" width="2.375" customWidth="1"/>
    <col min="12303" max="12308" width="0" hidden="1" customWidth="1"/>
    <col min="12546" max="12546" width="1.25" customWidth="1"/>
    <col min="12547" max="12547" width="29.375" customWidth="1"/>
    <col min="12548" max="12548" width="16.625" customWidth="1"/>
    <col min="12549" max="12550" width="22" customWidth="1"/>
    <col min="12551" max="12551" width="36.25" customWidth="1"/>
    <col min="12552" max="12552" width="29" customWidth="1"/>
    <col min="12553" max="12553" width="20" customWidth="1"/>
    <col min="12554" max="12556" width="0" hidden="1" customWidth="1"/>
    <col min="12557" max="12557" width="20.25" customWidth="1"/>
    <col min="12558" max="12558" width="2.375" customWidth="1"/>
    <col min="12559" max="12564" width="0" hidden="1" customWidth="1"/>
    <col min="12802" max="12802" width="1.25" customWidth="1"/>
    <col min="12803" max="12803" width="29.375" customWidth="1"/>
    <col min="12804" max="12804" width="16.625" customWidth="1"/>
    <col min="12805" max="12806" width="22" customWidth="1"/>
    <col min="12807" max="12807" width="36.25" customWidth="1"/>
    <col min="12808" max="12808" width="29" customWidth="1"/>
    <col min="12809" max="12809" width="20" customWidth="1"/>
    <col min="12810" max="12812" width="0" hidden="1" customWidth="1"/>
    <col min="12813" max="12813" width="20.25" customWidth="1"/>
    <col min="12814" max="12814" width="2.375" customWidth="1"/>
    <col min="12815" max="12820" width="0" hidden="1" customWidth="1"/>
    <col min="13058" max="13058" width="1.25" customWidth="1"/>
    <col min="13059" max="13059" width="29.375" customWidth="1"/>
    <col min="13060" max="13060" width="16.625" customWidth="1"/>
    <col min="13061" max="13062" width="22" customWidth="1"/>
    <col min="13063" max="13063" width="36.25" customWidth="1"/>
    <col min="13064" max="13064" width="29" customWidth="1"/>
    <col min="13065" max="13065" width="20" customWidth="1"/>
    <col min="13066" max="13068" width="0" hidden="1" customWidth="1"/>
    <col min="13069" max="13069" width="20.25" customWidth="1"/>
    <col min="13070" max="13070" width="2.375" customWidth="1"/>
    <col min="13071" max="13076" width="0" hidden="1" customWidth="1"/>
    <col min="13314" max="13314" width="1.25" customWidth="1"/>
    <col min="13315" max="13315" width="29.375" customWidth="1"/>
    <col min="13316" max="13316" width="16.625" customWidth="1"/>
    <col min="13317" max="13318" width="22" customWidth="1"/>
    <col min="13319" max="13319" width="36.25" customWidth="1"/>
    <col min="13320" max="13320" width="29" customWidth="1"/>
    <col min="13321" max="13321" width="20" customWidth="1"/>
    <col min="13322" max="13324" width="0" hidden="1" customWidth="1"/>
    <col min="13325" max="13325" width="20.25" customWidth="1"/>
    <col min="13326" max="13326" width="2.375" customWidth="1"/>
    <col min="13327" max="13332" width="0" hidden="1" customWidth="1"/>
    <col min="13570" max="13570" width="1.25" customWidth="1"/>
    <col min="13571" max="13571" width="29.375" customWidth="1"/>
    <col min="13572" max="13572" width="16.625" customWidth="1"/>
    <col min="13573" max="13574" width="22" customWidth="1"/>
    <col min="13575" max="13575" width="36.25" customWidth="1"/>
    <col min="13576" max="13576" width="29" customWidth="1"/>
    <col min="13577" max="13577" width="20" customWidth="1"/>
    <col min="13578" max="13580" width="0" hidden="1" customWidth="1"/>
    <col min="13581" max="13581" width="20.25" customWidth="1"/>
    <col min="13582" max="13582" width="2.375" customWidth="1"/>
    <col min="13583" max="13588" width="0" hidden="1" customWidth="1"/>
    <col min="13826" max="13826" width="1.25" customWidth="1"/>
    <col min="13827" max="13827" width="29.375" customWidth="1"/>
    <col min="13828" max="13828" width="16.625" customWidth="1"/>
    <col min="13829" max="13830" width="22" customWidth="1"/>
    <col min="13831" max="13831" width="36.25" customWidth="1"/>
    <col min="13832" max="13832" width="29" customWidth="1"/>
    <col min="13833" max="13833" width="20" customWidth="1"/>
    <col min="13834" max="13836" width="0" hidden="1" customWidth="1"/>
    <col min="13837" max="13837" width="20.25" customWidth="1"/>
    <col min="13838" max="13838" width="2.375" customWidth="1"/>
    <col min="13839" max="13844" width="0" hidden="1" customWidth="1"/>
    <col min="14082" max="14082" width="1.25" customWidth="1"/>
    <col min="14083" max="14083" width="29.375" customWidth="1"/>
    <col min="14084" max="14084" width="16.625" customWidth="1"/>
    <col min="14085" max="14086" width="22" customWidth="1"/>
    <col min="14087" max="14087" width="36.25" customWidth="1"/>
    <col min="14088" max="14088" width="29" customWidth="1"/>
    <col min="14089" max="14089" width="20" customWidth="1"/>
    <col min="14090" max="14092" width="0" hidden="1" customWidth="1"/>
    <col min="14093" max="14093" width="20.25" customWidth="1"/>
    <col min="14094" max="14094" width="2.375" customWidth="1"/>
    <col min="14095" max="14100" width="0" hidden="1" customWidth="1"/>
    <col min="14338" max="14338" width="1.25" customWidth="1"/>
    <col min="14339" max="14339" width="29.375" customWidth="1"/>
    <col min="14340" max="14340" width="16.625" customWidth="1"/>
    <col min="14341" max="14342" width="22" customWidth="1"/>
    <col min="14343" max="14343" width="36.25" customWidth="1"/>
    <col min="14344" max="14344" width="29" customWidth="1"/>
    <col min="14345" max="14345" width="20" customWidth="1"/>
    <col min="14346" max="14348" width="0" hidden="1" customWidth="1"/>
    <col min="14349" max="14349" width="20.25" customWidth="1"/>
    <col min="14350" max="14350" width="2.375" customWidth="1"/>
    <col min="14351" max="14356" width="0" hidden="1" customWidth="1"/>
    <col min="14594" max="14594" width="1.25" customWidth="1"/>
    <col min="14595" max="14595" width="29.375" customWidth="1"/>
    <col min="14596" max="14596" width="16.625" customWidth="1"/>
    <col min="14597" max="14598" width="22" customWidth="1"/>
    <col min="14599" max="14599" width="36.25" customWidth="1"/>
    <col min="14600" max="14600" width="29" customWidth="1"/>
    <col min="14601" max="14601" width="20" customWidth="1"/>
    <col min="14602" max="14604" width="0" hidden="1" customWidth="1"/>
    <col min="14605" max="14605" width="20.25" customWidth="1"/>
    <col min="14606" max="14606" width="2.375" customWidth="1"/>
    <col min="14607" max="14612" width="0" hidden="1" customWidth="1"/>
    <col min="14850" max="14850" width="1.25" customWidth="1"/>
    <col min="14851" max="14851" width="29.375" customWidth="1"/>
    <col min="14852" max="14852" width="16.625" customWidth="1"/>
    <col min="14853" max="14854" width="22" customWidth="1"/>
    <col min="14855" max="14855" width="36.25" customWidth="1"/>
    <col min="14856" max="14856" width="29" customWidth="1"/>
    <col min="14857" max="14857" width="20" customWidth="1"/>
    <col min="14858" max="14860" width="0" hidden="1" customWidth="1"/>
    <col min="14861" max="14861" width="20.25" customWidth="1"/>
    <col min="14862" max="14862" width="2.375" customWidth="1"/>
    <col min="14863" max="14868" width="0" hidden="1" customWidth="1"/>
    <col min="15106" max="15106" width="1.25" customWidth="1"/>
    <col min="15107" max="15107" width="29.375" customWidth="1"/>
    <col min="15108" max="15108" width="16.625" customWidth="1"/>
    <col min="15109" max="15110" width="22" customWidth="1"/>
    <col min="15111" max="15111" width="36.25" customWidth="1"/>
    <col min="15112" max="15112" width="29" customWidth="1"/>
    <col min="15113" max="15113" width="20" customWidth="1"/>
    <col min="15114" max="15116" width="0" hidden="1" customWidth="1"/>
    <col min="15117" max="15117" width="20.25" customWidth="1"/>
    <col min="15118" max="15118" width="2.375" customWidth="1"/>
    <col min="15119" max="15124" width="0" hidden="1" customWidth="1"/>
    <col min="15362" max="15362" width="1.25" customWidth="1"/>
    <col min="15363" max="15363" width="29.375" customWidth="1"/>
    <col min="15364" max="15364" width="16.625" customWidth="1"/>
    <col min="15365" max="15366" width="22" customWidth="1"/>
    <col min="15367" max="15367" width="36.25" customWidth="1"/>
    <col min="15368" max="15368" width="29" customWidth="1"/>
    <col min="15369" max="15369" width="20" customWidth="1"/>
    <col min="15370" max="15372" width="0" hidden="1" customWidth="1"/>
    <col min="15373" max="15373" width="20.25" customWidth="1"/>
    <col min="15374" max="15374" width="2.375" customWidth="1"/>
    <col min="15375" max="15380" width="0" hidden="1" customWidth="1"/>
    <col min="15618" max="15618" width="1.25" customWidth="1"/>
    <col min="15619" max="15619" width="29.375" customWidth="1"/>
    <col min="15620" max="15620" width="16.625" customWidth="1"/>
    <col min="15621" max="15622" width="22" customWidth="1"/>
    <col min="15623" max="15623" width="36.25" customWidth="1"/>
    <col min="15624" max="15624" width="29" customWidth="1"/>
    <col min="15625" max="15625" width="20" customWidth="1"/>
    <col min="15626" max="15628" width="0" hidden="1" customWidth="1"/>
    <col min="15629" max="15629" width="20.25" customWidth="1"/>
    <col min="15630" max="15630" width="2.375" customWidth="1"/>
    <col min="15631" max="15636" width="0" hidden="1" customWidth="1"/>
    <col min="15874" max="15874" width="1.25" customWidth="1"/>
    <col min="15875" max="15875" width="29.375" customWidth="1"/>
    <col min="15876" max="15876" width="16.625" customWidth="1"/>
    <col min="15877" max="15878" width="22" customWidth="1"/>
    <col min="15879" max="15879" width="36.25" customWidth="1"/>
    <col min="15880" max="15880" width="29" customWidth="1"/>
    <col min="15881" max="15881" width="20" customWidth="1"/>
    <col min="15882" max="15884" width="0" hidden="1" customWidth="1"/>
    <col min="15885" max="15885" width="20.25" customWidth="1"/>
    <col min="15886" max="15886" width="2.375" customWidth="1"/>
    <col min="15887" max="15892" width="0" hidden="1" customWidth="1"/>
    <col min="16130" max="16130" width="1.25" customWidth="1"/>
    <col min="16131" max="16131" width="29.375" customWidth="1"/>
    <col min="16132" max="16132" width="16.625" customWidth="1"/>
    <col min="16133" max="16134" width="22" customWidth="1"/>
    <col min="16135" max="16135" width="36.25" customWidth="1"/>
    <col min="16136" max="16136" width="29" customWidth="1"/>
    <col min="16137" max="16137" width="20" customWidth="1"/>
    <col min="16138" max="16140" width="0" hidden="1" customWidth="1"/>
    <col min="16141" max="16141" width="20.25" customWidth="1"/>
    <col min="16142" max="16142" width="2.375" customWidth="1"/>
    <col min="16143" max="16148" width="0" hidden="1" customWidth="1"/>
  </cols>
  <sheetData>
    <row r="1" spans="1:19" ht="21" customHeight="1" thickTop="1" thickBot="1" x14ac:dyDescent="0.5">
      <c r="A1" s="1"/>
      <c r="B1" s="2" t="s">
        <v>89</v>
      </c>
      <c r="C1" s="1"/>
      <c r="D1" s="1"/>
      <c r="E1" s="1"/>
      <c r="F1" s="1"/>
      <c r="G1" s="3" t="s">
        <v>0</v>
      </c>
      <c r="H1" s="4"/>
      <c r="I1" s="5"/>
      <c r="J1" s="5"/>
      <c r="K1" s="5"/>
      <c r="L1" s="6"/>
      <c r="M1" s="1"/>
    </row>
    <row r="2" spans="1:19" ht="6" customHeight="1" thickBot="1" x14ac:dyDescent="0.3">
      <c r="A2" s="1"/>
      <c r="B2" s="7"/>
      <c r="C2" s="8"/>
      <c r="D2" s="8"/>
      <c r="E2" s="8"/>
      <c r="F2" s="8"/>
      <c r="G2" s="7"/>
      <c r="H2" s="9"/>
      <c r="I2" s="10"/>
      <c r="J2" s="10"/>
      <c r="K2" s="10"/>
      <c r="L2" s="1"/>
      <c r="M2" s="1"/>
    </row>
    <row r="3" spans="1:19" ht="16.5" thickBot="1" x14ac:dyDescent="0.3">
      <c r="A3" s="1"/>
      <c r="B3" s="3" t="s">
        <v>1</v>
      </c>
      <c r="C3" s="122" t="s">
        <v>68</v>
      </c>
      <c r="D3" s="123"/>
      <c r="E3" s="124"/>
      <c r="F3" s="11" t="s">
        <v>2</v>
      </c>
      <c r="G3" s="125" t="s">
        <v>90</v>
      </c>
      <c r="H3" s="126"/>
      <c r="I3" s="126"/>
      <c r="J3" s="126"/>
      <c r="K3" s="126"/>
      <c r="L3" s="127"/>
      <c r="M3" s="1"/>
    </row>
    <row r="4" spans="1:19" ht="16.5" thickBot="1" x14ac:dyDescent="0.3">
      <c r="A4" s="1"/>
      <c r="B4" s="3" t="s">
        <v>3</v>
      </c>
      <c r="C4" s="122" t="s">
        <v>69</v>
      </c>
      <c r="D4" s="123"/>
      <c r="E4" s="124"/>
      <c r="F4" s="12"/>
      <c r="G4" s="13"/>
      <c r="H4" s="1"/>
      <c r="I4" s="1"/>
      <c r="J4" s="1"/>
      <c r="K4" s="1"/>
      <c r="L4" s="1"/>
      <c r="M4" s="1"/>
    </row>
    <row r="5" spans="1:19" ht="16.5" thickBot="1" x14ac:dyDescent="0.3">
      <c r="A5" s="1"/>
      <c r="B5" s="3" t="s">
        <v>4</v>
      </c>
      <c r="C5" s="136">
        <v>42724</v>
      </c>
      <c r="D5" s="137"/>
      <c r="E5" s="111"/>
      <c r="F5" s="12"/>
      <c r="G5" s="3" t="s">
        <v>55</v>
      </c>
      <c r="H5" s="14">
        <v>0.1</v>
      </c>
      <c r="I5" s="10"/>
      <c r="J5" s="10"/>
      <c r="K5" s="10"/>
      <c r="L5" s="1"/>
      <c r="M5" s="1"/>
    </row>
    <row r="6" spans="1:19" ht="16.5" thickBot="1" x14ac:dyDescent="0.3">
      <c r="A6" s="1"/>
      <c r="B6" s="3" t="s">
        <v>54</v>
      </c>
      <c r="C6" s="136">
        <v>43434</v>
      </c>
      <c r="D6" s="137"/>
      <c r="E6" s="12"/>
      <c r="F6" s="12"/>
      <c r="G6" s="3" t="s">
        <v>71</v>
      </c>
      <c r="H6" s="15">
        <v>200000</v>
      </c>
      <c r="I6" s="10"/>
      <c r="J6" s="10"/>
      <c r="K6" s="10"/>
      <c r="L6" s="1"/>
      <c r="M6" s="1"/>
    </row>
    <row r="7" spans="1:19" ht="16.5" thickBot="1" x14ac:dyDescent="0.3">
      <c r="A7" s="1"/>
      <c r="B7" s="107"/>
      <c r="C7" s="110"/>
      <c r="D7" s="12"/>
      <c r="E7" s="12"/>
      <c r="F7" s="12"/>
      <c r="G7" s="3" t="s">
        <v>5</v>
      </c>
      <c r="H7" s="16">
        <f>H5*H6</f>
        <v>20000</v>
      </c>
      <c r="I7" s="10"/>
      <c r="J7" s="10"/>
      <c r="K7" s="10"/>
      <c r="L7" s="1"/>
      <c r="M7" s="1"/>
    </row>
    <row r="8" spans="1:19" ht="15" customHeight="1" thickBot="1" x14ac:dyDescent="0.3">
      <c r="A8" s="1"/>
      <c r="B8" s="17"/>
      <c r="C8" s="18"/>
      <c r="D8" s="18"/>
      <c r="E8" s="18"/>
      <c r="F8" s="18"/>
      <c r="G8" s="17"/>
      <c r="H8" s="7"/>
      <c r="I8" s="10"/>
      <c r="J8" s="10"/>
      <c r="K8" s="10"/>
      <c r="L8" s="1"/>
      <c r="M8" s="1"/>
    </row>
    <row r="9" spans="1:19" ht="51.75" customHeight="1" thickBot="1" x14ac:dyDescent="0.3">
      <c r="A9" s="1"/>
      <c r="B9" s="19"/>
      <c r="C9" s="20"/>
      <c r="D9" s="19"/>
      <c r="E9" s="128" t="s">
        <v>91</v>
      </c>
      <c r="F9" s="129"/>
      <c r="G9" s="130"/>
      <c r="H9" s="1"/>
      <c r="I9" s="10"/>
      <c r="J9" s="10"/>
      <c r="K9" s="10"/>
      <c r="L9" s="1"/>
      <c r="M9" s="1"/>
    </row>
    <row r="10" spans="1:19" s="24" customFormat="1" ht="32.25" thickBot="1" x14ac:dyDescent="0.3">
      <c r="A10" s="21"/>
      <c r="B10" s="118" t="s">
        <v>72</v>
      </c>
      <c r="C10" s="134">
        <v>3000</v>
      </c>
      <c r="D10" s="135"/>
      <c r="E10" s="19"/>
      <c r="F10" s="19"/>
      <c r="G10" s="3" t="s">
        <v>6</v>
      </c>
      <c r="H10" s="22">
        <f>G27+G49+G71</f>
        <v>29386.6</v>
      </c>
      <c r="I10" s="23"/>
      <c r="J10" s="23"/>
      <c r="K10" s="23"/>
      <c r="L10" s="21"/>
      <c r="M10" s="21"/>
    </row>
    <row r="11" spans="1:19" s="24" customFormat="1" ht="16.5" thickBot="1" x14ac:dyDescent="0.3">
      <c r="A11" s="21"/>
      <c r="B11" s="119" t="s">
        <v>73</v>
      </c>
      <c r="C11" s="132">
        <f>C10+H6</f>
        <v>203000</v>
      </c>
      <c r="D11" s="133"/>
      <c r="E11" s="12"/>
      <c r="F11" s="12"/>
      <c r="G11" s="3" t="s">
        <v>7</v>
      </c>
      <c r="H11" s="25">
        <f>H10/H6</f>
        <v>0.14693299999999998</v>
      </c>
      <c r="I11" s="23"/>
      <c r="J11" s="23"/>
      <c r="K11" s="23"/>
      <c r="L11" s="21"/>
      <c r="M11" s="21"/>
    </row>
    <row r="12" spans="1:19" s="24" customFormat="1" ht="16.5" thickBot="1" x14ac:dyDescent="0.3">
      <c r="A12" s="21"/>
      <c r="B12" s="108"/>
      <c r="C12" s="109"/>
      <c r="D12" s="19"/>
      <c r="E12" s="19"/>
      <c r="F12" s="19"/>
      <c r="G12" s="3" t="s">
        <v>8</v>
      </c>
      <c r="H12" s="26">
        <f>H11-H5</f>
        <v>4.6932999999999975E-2</v>
      </c>
      <c r="I12" s="23"/>
      <c r="J12" s="23"/>
      <c r="K12" s="23"/>
      <c r="L12" s="21"/>
      <c r="M12" s="21"/>
    </row>
    <row r="13" spans="1:19" ht="15" customHeight="1" x14ac:dyDescent="0.25">
      <c r="A13" s="1"/>
      <c r="B13" s="7"/>
      <c r="C13" s="8"/>
      <c r="D13" s="8"/>
      <c r="E13" s="8"/>
      <c r="F13" s="8"/>
      <c r="G13" s="7"/>
      <c r="H13" s="7"/>
      <c r="I13" s="10"/>
      <c r="J13" s="10"/>
      <c r="K13" s="10"/>
      <c r="L13" s="1"/>
      <c r="M13" s="1"/>
    </row>
    <row r="14" spans="1:19" ht="9.75" customHeight="1" thickBot="1" x14ac:dyDescent="0.3">
      <c r="A14" s="1"/>
      <c r="B14" s="1"/>
      <c r="C14" s="27"/>
      <c r="D14" s="27"/>
      <c r="E14" s="27"/>
      <c r="F14" s="27"/>
      <c r="G14" s="1"/>
      <c r="H14" s="1"/>
      <c r="I14" s="1"/>
      <c r="J14" s="1"/>
      <c r="K14" s="1"/>
      <c r="L14" s="1"/>
      <c r="M14" s="1"/>
    </row>
    <row r="15" spans="1:19" s="24" customFormat="1" ht="24.75" customHeight="1" thickTop="1" thickBot="1" x14ac:dyDescent="0.3">
      <c r="A15" s="21"/>
      <c r="B15" s="28" t="s">
        <v>56</v>
      </c>
      <c r="C15" s="29"/>
      <c r="D15" s="30"/>
      <c r="E15" s="31"/>
      <c r="F15" s="21"/>
      <c r="G15" s="21"/>
      <c r="H15" s="21"/>
      <c r="I15" s="21"/>
      <c r="J15" s="21"/>
      <c r="K15" s="21"/>
      <c r="L15" s="21"/>
      <c r="M15" s="21"/>
      <c r="O15" s="131" t="s">
        <v>9</v>
      </c>
      <c r="P15" s="131"/>
      <c r="Q15" s="131"/>
      <c r="R15" s="131"/>
      <c r="S15" s="131"/>
    </row>
    <row r="16" spans="1:19" s="24" customFormat="1" ht="27.75" thickTop="1" thickBot="1" x14ac:dyDescent="0.3">
      <c r="A16" s="21"/>
      <c r="B16" s="32" t="s">
        <v>10</v>
      </c>
      <c r="C16" s="120" t="s">
        <v>88</v>
      </c>
      <c r="D16" s="32" t="s">
        <v>12</v>
      </c>
      <c r="E16" s="138" t="s">
        <v>13</v>
      </c>
      <c r="F16" s="139"/>
      <c r="G16" s="32" t="s">
        <v>14</v>
      </c>
      <c r="H16" s="32" t="s">
        <v>15</v>
      </c>
      <c r="I16" s="33"/>
      <c r="J16" s="33"/>
      <c r="K16" s="33"/>
      <c r="L16" s="34" t="s">
        <v>16</v>
      </c>
      <c r="M16" s="21"/>
      <c r="O16" s="35" t="s">
        <v>17</v>
      </c>
      <c r="P16" s="35" t="s">
        <v>18</v>
      </c>
      <c r="Q16" s="35" t="s">
        <v>19</v>
      </c>
      <c r="R16" s="35" t="s">
        <v>92</v>
      </c>
      <c r="S16" s="35" t="s">
        <v>20</v>
      </c>
    </row>
    <row r="17" spans="1:19" s="24" customFormat="1" ht="15.75" thickTop="1" x14ac:dyDescent="0.25">
      <c r="A17" s="21"/>
      <c r="B17" s="36" t="s">
        <v>64</v>
      </c>
      <c r="C17" s="36" t="s">
        <v>21</v>
      </c>
      <c r="D17" s="37">
        <v>500</v>
      </c>
      <c r="E17" s="140"/>
      <c r="F17" s="141"/>
      <c r="G17" s="39">
        <f>D17</f>
        <v>500</v>
      </c>
      <c r="H17" s="40">
        <v>200</v>
      </c>
      <c r="I17" s="41"/>
      <c r="J17" s="42" t="s">
        <v>22</v>
      </c>
      <c r="K17" s="41" t="s">
        <v>21</v>
      </c>
      <c r="L17" s="43">
        <f>SUM(G17-H17)</f>
        <v>300</v>
      </c>
      <c r="M17" s="21"/>
      <c r="O17" s="44">
        <f>IF(C17="M",G17,0)</f>
        <v>500</v>
      </c>
      <c r="P17" s="44">
        <f>IF(C17="V",G17,0)</f>
        <v>0</v>
      </c>
      <c r="Q17" s="44" t="str">
        <f>IF(C17="SDV",G17,IF(C17="M","V',""W",0))</f>
        <v>V',"W</v>
      </c>
      <c r="R17" s="44">
        <f>IF(C17="LGBT",D17,0)</f>
        <v>0</v>
      </c>
      <c r="S17" s="44">
        <f>IF(C17="W",G17,0)</f>
        <v>0</v>
      </c>
    </row>
    <row r="18" spans="1:19" s="24" customFormat="1" x14ac:dyDescent="0.25">
      <c r="A18" s="21"/>
      <c r="B18" s="45" t="s">
        <v>65</v>
      </c>
      <c r="C18" s="45" t="s">
        <v>24</v>
      </c>
      <c r="D18" s="46">
        <v>8000</v>
      </c>
      <c r="E18" s="142"/>
      <c r="F18" s="143"/>
      <c r="G18" s="39">
        <f t="shared" ref="G18" si="0">D18</f>
        <v>8000</v>
      </c>
      <c r="H18" s="48">
        <v>1500</v>
      </c>
      <c r="I18" s="49"/>
      <c r="J18" s="50" t="s">
        <v>23</v>
      </c>
      <c r="K18" s="51" t="s">
        <v>24</v>
      </c>
      <c r="L18" s="52">
        <f t="shared" ref="L18:L27" si="1">SUM(G18-H18)</f>
        <v>6500</v>
      </c>
      <c r="M18" s="21"/>
      <c r="O18" s="44">
        <f t="shared" ref="O18:O26" si="2">IF(C18="M",G18,0)</f>
        <v>0</v>
      </c>
      <c r="P18" s="44">
        <f t="shared" ref="P18:P26" si="3">IF(C18="V",G18,0)</f>
        <v>8000</v>
      </c>
      <c r="Q18" s="44">
        <f t="shared" ref="Q18:Q26" si="4">IF(C18="SDV",G18,IF(C18="M","V',""W",0))</f>
        <v>0</v>
      </c>
      <c r="R18" s="44">
        <f t="shared" ref="R18:R26" si="5">IF(C18="LGBT",D18,0)</f>
        <v>0</v>
      </c>
      <c r="S18" s="44">
        <f t="shared" ref="S18:S26" si="6">IF(C18="W",G18,0)</f>
        <v>0</v>
      </c>
    </row>
    <row r="19" spans="1:19" x14ac:dyDescent="0.25">
      <c r="A19" s="1"/>
      <c r="B19" s="45"/>
      <c r="C19" s="45" t="s">
        <v>26</v>
      </c>
      <c r="D19" s="53">
        <v>9333</v>
      </c>
      <c r="E19" s="142"/>
      <c r="F19" s="143"/>
      <c r="G19" s="39">
        <f>D19</f>
        <v>9333</v>
      </c>
      <c r="H19" s="54"/>
      <c r="I19" s="51"/>
      <c r="J19" s="51"/>
      <c r="K19" s="51" t="s">
        <v>26</v>
      </c>
      <c r="L19" s="52">
        <f t="shared" si="1"/>
        <v>9333</v>
      </c>
      <c r="M19" s="1"/>
      <c r="O19" s="44">
        <f t="shared" si="2"/>
        <v>0</v>
      </c>
      <c r="P19" s="44">
        <f t="shared" si="3"/>
        <v>0</v>
      </c>
      <c r="Q19" s="44">
        <f t="shared" si="4"/>
        <v>0</v>
      </c>
      <c r="R19" s="44">
        <f t="shared" si="5"/>
        <v>0</v>
      </c>
      <c r="S19" s="44">
        <f t="shared" si="6"/>
        <v>9333</v>
      </c>
    </row>
    <row r="20" spans="1:19" x14ac:dyDescent="0.25">
      <c r="A20" s="1"/>
      <c r="B20" s="55"/>
      <c r="C20" s="45" t="s">
        <v>92</v>
      </c>
      <c r="D20" s="53">
        <v>5874</v>
      </c>
      <c r="E20" s="142"/>
      <c r="F20" s="143"/>
      <c r="G20" s="39">
        <f t="shared" ref="G20:G26" si="7">D20</f>
        <v>5874</v>
      </c>
      <c r="H20" s="54"/>
      <c r="I20" s="51"/>
      <c r="J20" s="51"/>
      <c r="K20" s="49" t="s">
        <v>92</v>
      </c>
      <c r="L20" s="52">
        <f t="shared" si="1"/>
        <v>5874</v>
      </c>
      <c r="M20" s="1"/>
      <c r="O20" s="44">
        <f t="shared" si="2"/>
        <v>0</v>
      </c>
      <c r="P20" s="44">
        <f t="shared" si="3"/>
        <v>0</v>
      </c>
      <c r="Q20" s="44">
        <f t="shared" si="4"/>
        <v>0</v>
      </c>
      <c r="R20" s="44">
        <f t="shared" si="5"/>
        <v>5874</v>
      </c>
      <c r="S20" s="44">
        <f t="shared" si="6"/>
        <v>0</v>
      </c>
    </row>
    <row r="21" spans="1:19" x14ac:dyDescent="0.25">
      <c r="A21" s="1"/>
      <c r="B21" s="45"/>
      <c r="C21" s="45" t="s">
        <v>21</v>
      </c>
      <c r="D21" s="53"/>
      <c r="E21" s="144"/>
      <c r="F21" s="145"/>
      <c r="G21" s="39">
        <f t="shared" si="7"/>
        <v>0</v>
      </c>
      <c r="H21" s="54"/>
      <c r="I21" s="51"/>
      <c r="J21" s="51"/>
      <c r="K21" s="51"/>
      <c r="L21" s="52">
        <f t="shared" si="1"/>
        <v>0</v>
      </c>
      <c r="M21" s="1"/>
      <c r="O21" s="44">
        <f t="shared" si="2"/>
        <v>0</v>
      </c>
      <c r="P21" s="44">
        <f t="shared" si="3"/>
        <v>0</v>
      </c>
      <c r="Q21" s="44" t="str">
        <f t="shared" si="4"/>
        <v>V',"W</v>
      </c>
      <c r="R21" s="44">
        <f t="shared" si="5"/>
        <v>0</v>
      </c>
      <c r="S21" s="44">
        <f t="shared" si="6"/>
        <v>0</v>
      </c>
    </row>
    <row r="22" spans="1:19" x14ac:dyDescent="0.25">
      <c r="A22" s="1"/>
      <c r="B22" s="55"/>
      <c r="C22" s="45" t="s">
        <v>21</v>
      </c>
      <c r="D22" s="53"/>
      <c r="E22" s="144"/>
      <c r="F22" s="145"/>
      <c r="G22" s="39">
        <f t="shared" si="7"/>
        <v>0</v>
      </c>
      <c r="H22" s="54"/>
      <c r="I22" s="51"/>
      <c r="J22" s="51"/>
      <c r="K22" s="51"/>
      <c r="L22" s="52">
        <f t="shared" si="1"/>
        <v>0</v>
      </c>
      <c r="M22" s="1"/>
      <c r="O22" s="44">
        <f t="shared" si="2"/>
        <v>0</v>
      </c>
      <c r="P22" s="44">
        <f t="shared" si="3"/>
        <v>0</v>
      </c>
      <c r="Q22" s="44" t="str">
        <f t="shared" si="4"/>
        <v>V',"W</v>
      </c>
      <c r="R22" s="44">
        <f t="shared" si="5"/>
        <v>0</v>
      </c>
      <c r="S22" s="44">
        <f t="shared" si="6"/>
        <v>0</v>
      </c>
    </row>
    <row r="23" spans="1:19" x14ac:dyDescent="0.25">
      <c r="A23" s="1"/>
      <c r="B23" s="45"/>
      <c r="C23" s="45" t="s">
        <v>21</v>
      </c>
      <c r="D23" s="53"/>
      <c r="E23" s="144"/>
      <c r="F23" s="145"/>
      <c r="G23" s="39">
        <f t="shared" si="7"/>
        <v>0</v>
      </c>
      <c r="H23" s="54"/>
      <c r="I23" s="51"/>
      <c r="J23" s="51"/>
      <c r="K23" s="51"/>
      <c r="L23" s="52">
        <f t="shared" si="1"/>
        <v>0</v>
      </c>
      <c r="M23" s="1"/>
      <c r="O23" s="44">
        <f t="shared" si="2"/>
        <v>0</v>
      </c>
      <c r="P23" s="44">
        <f t="shared" si="3"/>
        <v>0</v>
      </c>
      <c r="Q23" s="44" t="str">
        <f t="shared" si="4"/>
        <v>V',"W</v>
      </c>
      <c r="R23" s="44">
        <f t="shared" si="5"/>
        <v>0</v>
      </c>
      <c r="S23" s="44">
        <f t="shared" si="6"/>
        <v>0</v>
      </c>
    </row>
    <row r="24" spans="1:19" x14ac:dyDescent="0.25">
      <c r="A24" s="1"/>
      <c r="B24" s="55"/>
      <c r="C24" s="45" t="s">
        <v>21</v>
      </c>
      <c r="D24" s="53"/>
      <c r="E24" s="144"/>
      <c r="F24" s="145"/>
      <c r="G24" s="39">
        <f t="shared" si="7"/>
        <v>0</v>
      </c>
      <c r="H24" s="54"/>
      <c r="I24" s="51"/>
      <c r="J24" s="51"/>
      <c r="K24" s="51"/>
      <c r="L24" s="52">
        <f t="shared" si="1"/>
        <v>0</v>
      </c>
      <c r="M24" s="1"/>
      <c r="O24" s="44">
        <f t="shared" si="2"/>
        <v>0</v>
      </c>
      <c r="P24" s="44">
        <f t="shared" si="3"/>
        <v>0</v>
      </c>
      <c r="Q24" s="44" t="str">
        <f t="shared" si="4"/>
        <v>V',"W</v>
      </c>
      <c r="R24" s="44">
        <f t="shared" si="5"/>
        <v>0</v>
      </c>
      <c r="S24" s="44">
        <f t="shared" si="6"/>
        <v>0</v>
      </c>
    </row>
    <row r="25" spans="1:19" x14ac:dyDescent="0.25">
      <c r="A25" s="1"/>
      <c r="B25" s="45"/>
      <c r="C25" s="45" t="s">
        <v>21</v>
      </c>
      <c r="D25" s="53"/>
      <c r="E25" s="144"/>
      <c r="F25" s="145"/>
      <c r="G25" s="39">
        <f t="shared" si="7"/>
        <v>0</v>
      </c>
      <c r="H25" s="54"/>
      <c r="I25" s="51"/>
      <c r="J25" s="51"/>
      <c r="K25" s="51"/>
      <c r="L25" s="52">
        <f t="shared" si="1"/>
        <v>0</v>
      </c>
      <c r="M25" s="1"/>
      <c r="O25" s="44">
        <f t="shared" si="2"/>
        <v>0</v>
      </c>
      <c r="P25" s="44">
        <f t="shared" si="3"/>
        <v>0</v>
      </c>
      <c r="Q25" s="44" t="str">
        <f t="shared" si="4"/>
        <v>V',"W</v>
      </c>
      <c r="R25" s="44">
        <f t="shared" si="5"/>
        <v>0</v>
      </c>
      <c r="S25" s="44">
        <f t="shared" si="6"/>
        <v>0</v>
      </c>
    </row>
    <row r="26" spans="1:19" ht="15.75" thickBot="1" x14ac:dyDescent="0.3">
      <c r="A26" s="1"/>
      <c r="B26" s="55"/>
      <c r="C26" s="45" t="s">
        <v>21</v>
      </c>
      <c r="D26" s="53"/>
      <c r="E26" s="146"/>
      <c r="F26" s="147"/>
      <c r="G26" s="39">
        <f t="shared" si="7"/>
        <v>0</v>
      </c>
      <c r="H26" s="54">
        <v>0</v>
      </c>
      <c r="I26" s="51"/>
      <c r="J26" s="51"/>
      <c r="K26" s="51"/>
      <c r="L26" s="52">
        <f t="shared" si="1"/>
        <v>0</v>
      </c>
      <c r="M26" s="1"/>
      <c r="O26" s="44">
        <f t="shared" si="2"/>
        <v>0</v>
      </c>
      <c r="P26" s="44">
        <f t="shared" si="3"/>
        <v>0</v>
      </c>
      <c r="Q26" s="44" t="str">
        <f t="shared" si="4"/>
        <v>V',"W</v>
      </c>
      <c r="R26" s="44">
        <f t="shared" si="5"/>
        <v>0</v>
      </c>
      <c r="S26" s="44">
        <f t="shared" si="6"/>
        <v>0</v>
      </c>
    </row>
    <row r="27" spans="1:19" ht="21" customHeight="1" thickBot="1" x14ac:dyDescent="0.3">
      <c r="A27" s="1"/>
      <c r="B27" s="1"/>
      <c r="C27" s="1"/>
      <c r="D27" s="1"/>
      <c r="E27" s="1"/>
      <c r="F27" s="56" t="s">
        <v>27</v>
      </c>
      <c r="G27" s="57">
        <f>SUM(G17:G26)</f>
        <v>23707</v>
      </c>
      <c r="H27" s="57">
        <f>SUM(H17:H26)</f>
        <v>1700</v>
      </c>
      <c r="I27" s="58"/>
      <c r="J27" s="58"/>
      <c r="K27" s="58"/>
      <c r="L27" s="59">
        <f t="shared" si="1"/>
        <v>22007</v>
      </c>
      <c r="M27" s="1"/>
      <c r="O27" s="60">
        <f>SUM(O17:O26)</f>
        <v>500</v>
      </c>
      <c r="P27" s="60">
        <f>SUM(P17:P26)</f>
        <v>8000</v>
      </c>
      <c r="Q27" s="60">
        <f>SUM(Q17:Q26)</f>
        <v>0</v>
      </c>
      <c r="R27" s="60">
        <f>SUM(R17:R26)</f>
        <v>5874</v>
      </c>
      <c r="S27" s="60">
        <f>SUM(S17:S26)</f>
        <v>9333</v>
      </c>
    </row>
    <row r="28" spans="1:19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9" ht="15.75" thickBot="1" x14ac:dyDescent="0.3">
      <c r="A29" s="1"/>
      <c r="B29" s="1"/>
      <c r="C29" s="1"/>
      <c r="D29" s="61"/>
      <c r="E29" s="61"/>
      <c r="F29" s="62" t="s">
        <v>28</v>
      </c>
      <c r="G29" s="63">
        <f>(O27)</f>
        <v>500</v>
      </c>
      <c r="H29" s="1"/>
      <c r="I29" s="1"/>
      <c r="J29" s="1"/>
      <c r="K29" s="1"/>
      <c r="L29" s="64"/>
      <c r="M29" s="1"/>
    </row>
    <row r="30" spans="1:19" ht="15.75" thickBot="1" x14ac:dyDescent="0.3">
      <c r="A30" s="1"/>
      <c r="B30" s="1"/>
      <c r="C30" s="1"/>
      <c r="D30" s="61"/>
      <c r="E30" s="61"/>
      <c r="F30" s="62" t="s">
        <v>29</v>
      </c>
      <c r="G30" s="63">
        <f>(P27)</f>
        <v>8000</v>
      </c>
      <c r="H30" s="1"/>
      <c r="I30" s="1"/>
      <c r="J30" s="1"/>
      <c r="K30" s="1"/>
      <c r="L30" s="64"/>
      <c r="M30" s="1"/>
    </row>
    <row r="31" spans="1:19" ht="15.75" hidden="1" thickBot="1" x14ac:dyDescent="0.3">
      <c r="A31" s="1"/>
      <c r="B31" s="1"/>
      <c r="C31" s="1"/>
      <c r="D31" s="61"/>
      <c r="E31" s="61"/>
      <c r="F31" s="62" t="s">
        <v>30</v>
      </c>
      <c r="G31" s="63">
        <f>(Q27)</f>
        <v>0</v>
      </c>
      <c r="H31" s="1"/>
      <c r="I31" s="1"/>
      <c r="J31" s="1"/>
      <c r="K31" s="1"/>
      <c r="L31" s="64"/>
      <c r="M31" s="1"/>
    </row>
    <row r="32" spans="1:19" ht="15.75" thickBot="1" x14ac:dyDescent="0.3">
      <c r="A32" s="1"/>
      <c r="B32" s="1"/>
      <c r="C32" s="1"/>
      <c r="D32" s="61"/>
      <c r="E32" s="61"/>
      <c r="F32" s="62" t="s">
        <v>95</v>
      </c>
      <c r="G32" s="63">
        <f>(R27)</f>
        <v>5874</v>
      </c>
      <c r="H32" s="1"/>
      <c r="I32" s="1"/>
      <c r="J32" s="1"/>
      <c r="K32" s="1"/>
      <c r="L32" s="64"/>
      <c r="M32" s="1"/>
    </row>
    <row r="33" spans="1:19" ht="15.75" thickBot="1" x14ac:dyDescent="0.3">
      <c r="A33" s="1"/>
      <c r="B33" s="1"/>
      <c r="C33" s="1"/>
      <c r="D33" s="61"/>
      <c r="E33" s="61"/>
      <c r="F33" s="62" t="s">
        <v>31</v>
      </c>
      <c r="G33" s="63">
        <f>(S27)</f>
        <v>9333</v>
      </c>
      <c r="H33" s="1"/>
      <c r="I33" s="1"/>
      <c r="J33" s="1"/>
      <c r="K33" s="1"/>
      <c r="L33" s="64"/>
      <c r="M33" s="1"/>
    </row>
    <row r="34" spans="1:19" ht="21" customHeight="1" thickBot="1" x14ac:dyDescent="0.3">
      <c r="A34" s="1"/>
      <c r="B34" s="1"/>
      <c r="C34" s="1"/>
      <c r="D34" s="1"/>
      <c r="E34" s="1"/>
      <c r="F34" s="65" t="s">
        <v>62</v>
      </c>
      <c r="G34" s="57">
        <f>SUM(G29:G33)</f>
        <v>23707</v>
      </c>
      <c r="H34" s="27"/>
      <c r="I34" s="1"/>
      <c r="J34" s="1"/>
      <c r="K34" s="1"/>
      <c r="L34" s="64"/>
      <c r="M34" s="1"/>
    </row>
    <row r="35" spans="1:19" ht="9.75" customHeight="1" x14ac:dyDescent="0.25">
      <c r="A35" s="1"/>
      <c r="B35" s="1"/>
      <c r="C35" s="1"/>
      <c r="D35" s="66"/>
      <c r="E35" s="66"/>
      <c r="F35" s="1"/>
      <c r="G35" s="1"/>
      <c r="H35" s="1"/>
      <c r="I35" s="1"/>
      <c r="J35" s="1"/>
      <c r="K35" s="1"/>
      <c r="L35" s="1"/>
      <c r="M35" s="1"/>
    </row>
    <row r="36" spans="1:19" ht="6.75" customHeight="1" thickBot="1" x14ac:dyDescent="0.3">
      <c r="A36" s="1"/>
      <c r="B36" s="7"/>
      <c r="C36" s="8"/>
      <c r="D36" s="8"/>
      <c r="E36" s="8"/>
      <c r="F36" s="8"/>
      <c r="G36" s="7"/>
      <c r="H36" s="7"/>
      <c r="I36" s="10"/>
      <c r="J36" s="10"/>
      <c r="K36" s="10"/>
      <c r="L36" s="1"/>
      <c r="M36" s="1"/>
    </row>
    <row r="37" spans="1:19" s="24" customFormat="1" ht="20.25" customHeight="1" thickTop="1" thickBot="1" x14ac:dyDescent="0.3">
      <c r="A37" s="21"/>
      <c r="B37" s="28" t="s">
        <v>57</v>
      </c>
      <c r="C37" s="29"/>
      <c r="D37" s="30"/>
      <c r="E37" s="31"/>
      <c r="F37" s="31"/>
      <c r="G37" s="21"/>
      <c r="H37" s="21"/>
      <c r="I37" s="21"/>
      <c r="J37" s="21"/>
      <c r="K37" s="21"/>
      <c r="L37" s="21"/>
      <c r="M37" s="21"/>
      <c r="O37" s="131" t="s">
        <v>60</v>
      </c>
      <c r="P37" s="131"/>
      <c r="Q37" s="131"/>
      <c r="R37" s="131"/>
      <c r="S37" s="131"/>
    </row>
    <row r="38" spans="1:19" s="24" customFormat="1" ht="27" thickTop="1" thickBot="1" x14ac:dyDescent="0.25">
      <c r="A38" s="21"/>
      <c r="B38" s="32" t="s">
        <v>10</v>
      </c>
      <c r="C38" s="32" t="s">
        <v>88</v>
      </c>
      <c r="D38" s="120" t="s">
        <v>32</v>
      </c>
      <c r="E38" s="34" t="s">
        <v>33</v>
      </c>
      <c r="F38" s="32" t="s">
        <v>34</v>
      </c>
      <c r="G38" s="34" t="s">
        <v>58</v>
      </c>
      <c r="H38" s="32" t="s">
        <v>15</v>
      </c>
      <c r="I38" s="33"/>
      <c r="J38" s="33"/>
      <c r="K38" s="33"/>
      <c r="L38" s="34" t="s">
        <v>16</v>
      </c>
      <c r="M38" s="21"/>
      <c r="O38" s="35" t="s">
        <v>17</v>
      </c>
      <c r="P38" s="35" t="s">
        <v>18</v>
      </c>
      <c r="Q38" s="35" t="s">
        <v>19</v>
      </c>
      <c r="R38" s="35" t="s">
        <v>92</v>
      </c>
      <c r="S38" s="35" t="s">
        <v>20</v>
      </c>
    </row>
    <row r="39" spans="1:19" ht="15.75" thickTop="1" x14ac:dyDescent="0.25">
      <c r="A39" s="1"/>
      <c r="B39" s="36" t="s">
        <v>66</v>
      </c>
      <c r="C39" s="36" t="s">
        <v>92</v>
      </c>
      <c r="D39" s="116" t="s">
        <v>83</v>
      </c>
      <c r="E39" s="67"/>
      <c r="F39" s="113">
        <v>3000</v>
      </c>
      <c r="G39" s="69">
        <f>F39*0.6</f>
        <v>1800</v>
      </c>
      <c r="H39" s="113">
        <v>300</v>
      </c>
      <c r="I39" s="70"/>
      <c r="J39" s="70"/>
      <c r="K39" s="51" t="s">
        <v>83</v>
      </c>
      <c r="L39" s="43">
        <f t="shared" ref="L39:L49" si="8">SUM(G39-H39)</f>
        <v>1500</v>
      </c>
      <c r="M39" s="1"/>
      <c r="O39" s="44">
        <f>IF(C39="M",G39,0)</f>
        <v>0</v>
      </c>
      <c r="P39" s="44">
        <f>IF(C39="V",G39,0)</f>
        <v>0</v>
      </c>
      <c r="Q39" s="44">
        <f>IF(C39="SDV",G39,IF(C39="M","V',""W",0))</f>
        <v>0</v>
      </c>
      <c r="R39" s="44">
        <f>IF(C39="LGBT",G39,0)</f>
        <v>1800</v>
      </c>
      <c r="S39" s="44">
        <f>IF(C39="W",G39,0)</f>
        <v>0</v>
      </c>
    </row>
    <row r="40" spans="1:19" x14ac:dyDescent="0.25">
      <c r="A40" s="1"/>
      <c r="B40" s="112" t="s">
        <v>67</v>
      </c>
      <c r="C40" s="45" t="s">
        <v>26</v>
      </c>
      <c r="D40" s="117" t="s">
        <v>80</v>
      </c>
      <c r="E40" s="45"/>
      <c r="F40" s="114">
        <v>2800</v>
      </c>
      <c r="G40" s="69">
        <f t="shared" ref="G40:G48" si="9">F40*0.6</f>
        <v>1680</v>
      </c>
      <c r="H40" s="114">
        <v>1000</v>
      </c>
      <c r="I40" s="51"/>
      <c r="J40" s="51"/>
      <c r="K40" s="51" t="s">
        <v>84</v>
      </c>
      <c r="L40" s="52">
        <f t="shared" si="8"/>
        <v>680</v>
      </c>
      <c r="M40" s="1"/>
      <c r="O40" s="44">
        <f t="shared" ref="O40:O48" si="10">IF(C40="M",G40,0)</f>
        <v>0</v>
      </c>
      <c r="P40" s="44">
        <f t="shared" ref="P40:P48" si="11">IF(C40="V",G40,0)</f>
        <v>0</v>
      </c>
      <c r="Q40" s="44">
        <f t="shared" ref="Q40:Q48" si="12">IF(C40="SDV",G40,IF(C40="M","V',""W",0))</f>
        <v>0</v>
      </c>
      <c r="R40" s="44">
        <f t="shared" ref="R40:R48" si="13">IF(C40="LGBT",G40,0)</f>
        <v>0</v>
      </c>
      <c r="S40" s="44">
        <f t="shared" ref="S40:S48" si="14">IF(C40="W",G40,0)</f>
        <v>1680</v>
      </c>
    </row>
    <row r="41" spans="1:19" x14ac:dyDescent="0.25">
      <c r="A41" s="1"/>
      <c r="B41" s="45"/>
      <c r="C41" s="45" t="s">
        <v>21</v>
      </c>
      <c r="D41" s="116" t="s">
        <v>86</v>
      </c>
      <c r="E41" s="55"/>
      <c r="F41" s="114">
        <v>3200</v>
      </c>
      <c r="G41" s="69">
        <f t="shared" si="9"/>
        <v>1920</v>
      </c>
      <c r="H41" s="114"/>
      <c r="I41" s="51"/>
      <c r="J41" s="51"/>
      <c r="K41" s="51" t="s">
        <v>80</v>
      </c>
      <c r="L41" s="52">
        <f t="shared" si="8"/>
        <v>1920</v>
      </c>
      <c r="M41" s="1"/>
      <c r="O41" s="44">
        <f t="shared" si="10"/>
        <v>1920</v>
      </c>
      <c r="P41" s="44">
        <f t="shared" si="11"/>
        <v>0</v>
      </c>
      <c r="Q41" s="44" t="str">
        <f t="shared" si="12"/>
        <v>V',"W</v>
      </c>
      <c r="R41" s="44">
        <f t="shared" si="13"/>
        <v>0</v>
      </c>
      <c r="S41" s="44">
        <f t="shared" si="14"/>
        <v>0</v>
      </c>
    </row>
    <row r="42" spans="1:19" x14ac:dyDescent="0.25">
      <c r="A42" s="1"/>
      <c r="B42" s="112"/>
      <c r="C42" s="45" t="s">
        <v>24</v>
      </c>
      <c r="D42" s="116" t="s">
        <v>86</v>
      </c>
      <c r="E42" s="55"/>
      <c r="F42" s="114">
        <v>466</v>
      </c>
      <c r="G42" s="69">
        <f t="shared" si="9"/>
        <v>279.59999999999997</v>
      </c>
      <c r="H42" s="114"/>
      <c r="I42" s="51"/>
      <c r="J42" s="51"/>
      <c r="K42" s="51" t="s">
        <v>87</v>
      </c>
      <c r="L42" s="52">
        <f t="shared" si="8"/>
        <v>279.59999999999997</v>
      </c>
      <c r="M42" s="1"/>
      <c r="O42" s="44">
        <f t="shared" si="10"/>
        <v>0</v>
      </c>
      <c r="P42" s="44">
        <f t="shared" si="11"/>
        <v>279.59999999999997</v>
      </c>
      <c r="Q42" s="44">
        <f t="shared" si="12"/>
        <v>0</v>
      </c>
      <c r="R42" s="44">
        <f t="shared" si="13"/>
        <v>0</v>
      </c>
      <c r="S42" s="44">
        <f t="shared" si="14"/>
        <v>0</v>
      </c>
    </row>
    <row r="43" spans="1:19" x14ac:dyDescent="0.25">
      <c r="A43" s="1"/>
      <c r="B43" s="45"/>
      <c r="C43" s="45" t="s">
        <v>26</v>
      </c>
      <c r="D43" s="116" t="s">
        <v>86</v>
      </c>
      <c r="E43" s="55"/>
      <c r="F43" s="114"/>
      <c r="G43" s="69">
        <f t="shared" si="9"/>
        <v>0</v>
      </c>
      <c r="H43" s="114"/>
      <c r="I43" s="51"/>
      <c r="J43" s="51"/>
      <c r="K43" s="51" t="s">
        <v>93</v>
      </c>
      <c r="L43" s="52">
        <f t="shared" si="8"/>
        <v>0</v>
      </c>
      <c r="M43" s="1"/>
      <c r="O43" s="44">
        <f t="shared" si="10"/>
        <v>0</v>
      </c>
      <c r="P43" s="44">
        <f t="shared" si="11"/>
        <v>0</v>
      </c>
      <c r="Q43" s="44">
        <f t="shared" si="12"/>
        <v>0</v>
      </c>
      <c r="R43" s="44">
        <f t="shared" si="13"/>
        <v>0</v>
      </c>
      <c r="S43" s="44">
        <f t="shared" si="14"/>
        <v>0</v>
      </c>
    </row>
    <row r="44" spans="1:19" x14ac:dyDescent="0.25">
      <c r="A44" s="1"/>
      <c r="B44" s="112"/>
      <c r="C44" s="45" t="s">
        <v>26</v>
      </c>
      <c r="D44" s="116" t="s">
        <v>86</v>
      </c>
      <c r="E44" s="55"/>
      <c r="F44" s="114"/>
      <c r="G44" s="69">
        <f t="shared" si="9"/>
        <v>0</v>
      </c>
      <c r="H44" s="114"/>
      <c r="I44" s="51"/>
      <c r="J44" s="51"/>
      <c r="K44" s="51" t="s">
        <v>82</v>
      </c>
      <c r="L44" s="52">
        <f t="shared" si="8"/>
        <v>0</v>
      </c>
      <c r="M44" s="1"/>
      <c r="O44" s="44">
        <f t="shared" si="10"/>
        <v>0</v>
      </c>
      <c r="P44" s="44">
        <f t="shared" si="11"/>
        <v>0</v>
      </c>
      <c r="Q44" s="44">
        <f t="shared" si="12"/>
        <v>0</v>
      </c>
      <c r="R44" s="44">
        <f t="shared" si="13"/>
        <v>0</v>
      </c>
      <c r="S44" s="44">
        <f t="shared" si="14"/>
        <v>0</v>
      </c>
    </row>
    <row r="45" spans="1:19" x14ac:dyDescent="0.25">
      <c r="A45" s="1"/>
      <c r="B45" s="45"/>
      <c r="C45" s="45" t="s">
        <v>26</v>
      </c>
      <c r="D45" s="116" t="s">
        <v>86</v>
      </c>
      <c r="E45" s="55"/>
      <c r="F45" s="114"/>
      <c r="G45" s="69">
        <f t="shared" si="9"/>
        <v>0</v>
      </c>
      <c r="H45" s="114"/>
      <c r="I45" s="51"/>
      <c r="J45" s="51"/>
      <c r="K45" s="51" t="s">
        <v>81</v>
      </c>
      <c r="L45" s="52">
        <f t="shared" si="8"/>
        <v>0</v>
      </c>
      <c r="M45" s="1"/>
      <c r="O45" s="44">
        <f t="shared" si="10"/>
        <v>0</v>
      </c>
      <c r="P45" s="44">
        <f t="shared" si="11"/>
        <v>0</v>
      </c>
      <c r="Q45" s="44">
        <f t="shared" si="12"/>
        <v>0</v>
      </c>
      <c r="R45" s="44">
        <f t="shared" si="13"/>
        <v>0</v>
      </c>
      <c r="S45" s="44">
        <f t="shared" si="14"/>
        <v>0</v>
      </c>
    </row>
    <row r="46" spans="1:19" x14ac:dyDescent="0.25">
      <c r="A46" s="1"/>
      <c r="B46" s="112"/>
      <c r="C46" s="45" t="s">
        <v>26</v>
      </c>
      <c r="D46" s="116" t="s">
        <v>86</v>
      </c>
      <c r="E46" s="55"/>
      <c r="F46" s="114"/>
      <c r="G46" s="69">
        <f t="shared" si="9"/>
        <v>0</v>
      </c>
      <c r="H46" s="114"/>
      <c r="I46" s="51"/>
      <c r="J46" s="51"/>
      <c r="K46" s="51" t="s">
        <v>94</v>
      </c>
      <c r="L46" s="52">
        <f t="shared" si="8"/>
        <v>0</v>
      </c>
      <c r="M46" s="1"/>
      <c r="O46" s="44">
        <f t="shared" si="10"/>
        <v>0</v>
      </c>
      <c r="P46" s="44">
        <f t="shared" si="11"/>
        <v>0</v>
      </c>
      <c r="Q46" s="44">
        <f t="shared" si="12"/>
        <v>0</v>
      </c>
      <c r="R46" s="44">
        <f t="shared" si="13"/>
        <v>0</v>
      </c>
      <c r="S46" s="44">
        <f t="shared" si="14"/>
        <v>0</v>
      </c>
    </row>
    <row r="47" spans="1:19" x14ac:dyDescent="0.25">
      <c r="A47" s="1"/>
      <c r="B47" s="45"/>
      <c r="C47" s="45" t="s">
        <v>26</v>
      </c>
      <c r="D47" s="116" t="s">
        <v>86</v>
      </c>
      <c r="E47" s="55"/>
      <c r="F47" s="114"/>
      <c r="G47" s="69">
        <f t="shared" si="9"/>
        <v>0</v>
      </c>
      <c r="H47" s="114"/>
      <c r="I47" s="51"/>
      <c r="J47" s="51"/>
      <c r="K47" s="51" t="s">
        <v>85</v>
      </c>
      <c r="L47" s="52">
        <f t="shared" si="8"/>
        <v>0</v>
      </c>
      <c r="M47" s="1"/>
      <c r="O47" s="44">
        <f t="shared" si="10"/>
        <v>0</v>
      </c>
      <c r="P47" s="44">
        <f t="shared" si="11"/>
        <v>0</v>
      </c>
      <c r="Q47" s="44">
        <f t="shared" si="12"/>
        <v>0</v>
      </c>
      <c r="R47" s="44">
        <f t="shared" si="13"/>
        <v>0</v>
      </c>
      <c r="S47" s="44">
        <f t="shared" si="14"/>
        <v>0</v>
      </c>
    </row>
    <row r="48" spans="1:19" ht="15.75" thickBot="1" x14ac:dyDescent="0.3">
      <c r="A48" s="1"/>
      <c r="B48" s="112"/>
      <c r="C48" s="45" t="s">
        <v>26</v>
      </c>
      <c r="D48" s="116" t="s">
        <v>86</v>
      </c>
      <c r="E48" s="55"/>
      <c r="F48" s="115"/>
      <c r="G48" s="69">
        <f t="shared" si="9"/>
        <v>0</v>
      </c>
      <c r="H48" s="114"/>
      <c r="I48" s="51"/>
      <c r="J48" s="51"/>
      <c r="K48" s="51" t="s">
        <v>63</v>
      </c>
      <c r="L48" s="52">
        <f t="shared" si="8"/>
        <v>0</v>
      </c>
      <c r="M48" s="1"/>
      <c r="O48" s="44">
        <f t="shared" si="10"/>
        <v>0</v>
      </c>
      <c r="P48" s="44">
        <f t="shared" si="11"/>
        <v>0</v>
      </c>
      <c r="Q48" s="44">
        <f t="shared" si="12"/>
        <v>0</v>
      </c>
      <c r="R48" s="44">
        <f t="shared" si="13"/>
        <v>0</v>
      </c>
      <c r="S48" s="44">
        <f t="shared" si="14"/>
        <v>0</v>
      </c>
    </row>
    <row r="49" spans="1:19" ht="21" customHeight="1" thickBot="1" x14ac:dyDescent="0.3">
      <c r="A49" s="1"/>
      <c r="B49" s="1"/>
      <c r="C49" s="1"/>
      <c r="D49" s="1"/>
      <c r="E49" s="1"/>
      <c r="F49" s="56" t="s">
        <v>27</v>
      </c>
      <c r="G49" s="57">
        <f>SUM(G39:G48)</f>
        <v>5679.6</v>
      </c>
      <c r="H49" s="57">
        <f>SUM(H39:H48)</f>
        <v>1300</v>
      </c>
      <c r="I49" s="58"/>
      <c r="J49" s="58"/>
      <c r="K49" s="58"/>
      <c r="L49" s="59">
        <f t="shared" si="8"/>
        <v>4379.6000000000004</v>
      </c>
      <c r="M49" s="1"/>
      <c r="O49" s="60">
        <f>SUM(O39:O48)</f>
        <v>1920</v>
      </c>
      <c r="P49" s="60">
        <f>SUM(P39:P48)</f>
        <v>279.59999999999997</v>
      </c>
      <c r="Q49" s="60">
        <f>SUM(Q39:Q48)</f>
        <v>0</v>
      </c>
      <c r="R49" s="60">
        <f>SUM(R39:R48)</f>
        <v>1800</v>
      </c>
      <c r="S49" s="60">
        <f>SUM(S39:S48)</f>
        <v>1680</v>
      </c>
    </row>
    <row r="50" spans="1:19" ht="12.75" customHeight="1" thickBot="1" x14ac:dyDescent="0.3">
      <c r="A50" s="1"/>
      <c r="B50" s="1"/>
      <c r="C50" s="1"/>
      <c r="D50" s="1"/>
      <c r="E50" s="1"/>
      <c r="F50" s="61"/>
      <c r="G50" s="71"/>
      <c r="H50" s="71"/>
      <c r="I50" s="1"/>
      <c r="J50" s="1"/>
      <c r="K50" s="1"/>
      <c r="L50" s="1"/>
      <c r="M50" s="1"/>
    </row>
    <row r="51" spans="1:19" ht="12.75" customHeight="1" thickBot="1" x14ac:dyDescent="0.3">
      <c r="A51" s="1"/>
      <c r="B51" s="1"/>
      <c r="C51" s="1"/>
      <c r="D51" s="61"/>
      <c r="E51" s="61"/>
      <c r="F51" s="62" t="s">
        <v>74</v>
      </c>
      <c r="G51" s="63">
        <f>(O49)</f>
        <v>1920</v>
      </c>
      <c r="H51" s="1"/>
      <c r="I51" s="1"/>
      <c r="J51" s="1"/>
      <c r="K51" s="1"/>
      <c r="L51" s="64"/>
      <c r="M51" s="1"/>
    </row>
    <row r="52" spans="1:19" ht="12.75" customHeight="1" thickBot="1" x14ac:dyDescent="0.3">
      <c r="A52" s="1"/>
      <c r="B52" s="1"/>
      <c r="C52" s="1"/>
      <c r="D52" s="61"/>
      <c r="E52" s="61"/>
      <c r="F52" s="62" t="s">
        <v>75</v>
      </c>
      <c r="G52" s="63">
        <f>(P49)</f>
        <v>279.59999999999997</v>
      </c>
      <c r="H52" s="1"/>
      <c r="I52" s="1"/>
      <c r="J52" s="1"/>
      <c r="K52" s="1"/>
      <c r="L52" s="64"/>
      <c r="M52" s="1"/>
    </row>
    <row r="53" spans="1:19" ht="12.75" hidden="1" customHeight="1" thickBot="1" x14ac:dyDescent="0.3">
      <c r="A53" s="1"/>
      <c r="B53" s="1"/>
      <c r="C53" s="1"/>
      <c r="D53" s="61"/>
      <c r="E53" s="61"/>
      <c r="F53" s="62" t="s">
        <v>76</v>
      </c>
      <c r="G53" s="63">
        <f>(Q49)</f>
        <v>0</v>
      </c>
      <c r="H53" s="1"/>
      <c r="I53" s="1"/>
      <c r="J53" s="1"/>
      <c r="K53" s="1"/>
      <c r="L53" s="64"/>
      <c r="M53" s="1"/>
    </row>
    <row r="54" spans="1:19" ht="12.75" customHeight="1" thickBot="1" x14ac:dyDescent="0.3">
      <c r="A54" s="1"/>
      <c r="B54" s="1"/>
      <c r="C54" s="1"/>
      <c r="D54" s="61"/>
      <c r="E54" s="61"/>
      <c r="F54" s="62" t="s">
        <v>96</v>
      </c>
      <c r="G54" s="63">
        <f>(R49)</f>
        <v>1800</v>
      </c>
      <c r="H54" s="1"/>
      <c r="I54" s="1"/>
      <c r="J54" s="1"/>
      <c r="K54" s="1"/>
      <c r="L54" s="64"/>
      <c r="M54" s="1"/>
    </row>
    <row r="55" spans="1:19" ht="12.75" customHeight="1" thickBot="1" x14ac:dyDescent="0.3">
      <c r="A55" s="1"/>
      <c r="B55" s="1"/>
      <c r="C55" s="1"/>
      <c r="D55" s="61"/>
      <c r="E55" s="61"/>
      <c r="F55" s="62" t="s">
        <v>77</v>
      </c>
      <c r="G55" s="63">
        <f>(S49)</f>
        <v>1680</v>
      </c>
      <c r="H55" s="1"/>
      <c r="I55" s="1"/>
      <c r="J55" s="1"/>
      <c r="K55" s="1"/>
      <c r="L55" s="64"/>
      <c r="M55" s="1"/>
    </row>
    <row r="56" spans="1:19" ht="21" customHeight="1" thickBot="1" x14ac:dyDescent="0.3">
      <c r="A56" s="1"/>
      <c r="B56" s="1"/>
      <c r="C56" s="1"/>
      <c r="D56" s="1"/>
      <c r="E56" s="1"/>
      <c r="F56" s="65" t="s">
        <v>61</v>
      </c>
      <c r="G56" s="57">
        <f>SUM(G51:G55)</f>
        <v>5679.6</v>
      </c>
      <c r="H56" s="27"/>
      <c r="I56" s="1"/>
      <c r="J56" s="1"/>
      <c r="K56" s="1"/>
      <c r="L56" s="64"/>
      <c r="M56" s="1"/>
    </row>
    <row r="57" spans="1:19" ht="8.25" customHeight="1" x14ac:dyDescent="0.25">
      <c r="A57" s="1"/>
      <c r="B57" s="1"/>
      <c r="C57" s="1"/>
      <c r="D57" s="66"/>
      <c r="E57" s="66"/>
      <c r="F57" s="66"/>
      <c r="G57" s="1"/>
      <c r="H57" s="1"/>
      <c r="I57" s="1"/>
      <c r="J57" s="1"/>
      <c r="K57" s="1"/>
      <c r="L57" s="1"/>
      <c r="M57" s="1"/>
    </row>
    <row r="58" spans="1:19" ht="6.75" customHeight="1" thickBot="1" x14ac:dyDescent="0.3">
      <c r="A58" s="1"/>
      <c r="B58" s="7"/>
      <c r="C58" s="8"/>
      <c r="D58" s="8"/>
      <c r="E58" s="8"/>
      <c r="F58" s="8"/>
      <c r="G58" s="7"/>
      <c r="H58" s="7"/>
      <c r="I58" s="10"/>
      <c r="J58" s="10"/>
      <c r="K58" s="10"/>
      <c r="L58" s="1"/>
      <c r="M58" s="1"/>
    </row>
    <row r="59" spans="1:19" s="24" customFormat="1" ht="17.25" hidden="1" customHeight="1" thickTop="1" thickBot="1" x14ac:dyDescent="0.3">
      <c r="A59" s="21"/>
      <c r="B59" s="28" t="s">
        <v>38</v>
      </c>
      <c r="C59" s="29"/>
      <c r="D59" s="30"/>
      <c r="E59" s="31"/>
      <c r="F59" s="31"/>
      <c r="G59" s="21"/>
      <c r="H59" s="21"/>
      <c r="I59" s="21"/>
      <c r="J59" s="21"/>
      <c r="K59" s="21"/>
      <c r="L59" s="21"/>
      <c r="M59" s="21"/>
      <c r="O59" s="131" t="s">
        <v>60</v>
      </c>
      <c r="P59" s="131"/>
      <c r="Q59" s="131"/>
      <c r="R59" s="131"/>
      <c r="S59" s="131"/>
    </row>
    <row r="60" spans="1:19" s="24" customFormat="1" ht="27" hidden="1" thickTop="1" thickBot="1" x14ac:dyDescent="0.25">
      <c r="A60" s="21"/>
      <c r="B60" s="32" t="s">
        <v>10</v>
      </c>
      <c r="C60" s="32" t="s">
        <v>11</v>
      </c>
      <c r="D60" s="32" t="s">
        <v>32</v>
      </c>
      <c r="E60" s="34" t="s">
        <v>33</v>
      </c>
      <c r="F60" s="32" t="s">
        <v>34</v>
      </c>
      <c r="G60" s="34" t="s">
        <v>58</v>
      </c>
      <c r="H60" s="32" t="s">
        <v>15</v>
      </c>
      <c r="I60" s="33"/>
      <c r="J60" s="33"/>
      <c r="K60" s="33"/>
      <c r="L60" s="34" t="s">
        <v>16</v>
      </c>
      <c r="M60" s="21"/>
      <c r="O60" s="35" t="s">
        <v>17</v>
      </c>
      <c r="P60" s="35" t="s">
        <v>18</v>
      </c>
      <c r="Q60" s="35" t="s">
        <v>19</v>
      </c>
      <c r="R60" s="35"/>
      <c r="S60" s="35" t="s">
        <v>20</v>
      </c>
    </row>
    <row r="61" spans="1:19" ht="15.75" hidden="1" thickTop="1" x14ac:dyDescent="0.25">
      <c r="A61" s="1"/>
      <c r="B61" s="36"/>
      <c r="C61" s="36" t="s">
        <v>24</v>
      </c>
      <c r="D61" s="68"/>
      <c r="E61" s="38"/>
      <c r="F61" s="72"/>
      <c r="G61" s="69">
        <f>IF(F61&gt;J61,0.1*D61,IF(F61&lt;=J61,F61*D61))</f>
        <v>0</v>
      </c>
      <c r="H61" s="68"/>
      <c r="I61" s="70"/>
      <c r="J61" s="70"/>
      <c r="K61" s="70"/>
      <c r="L61" s="43">
        <f t="shared" ref="L61:L71" si="15">SUM(G61-H61)</f>
        <v>0</v>
      </c>
      <c r="M61" s="1"/>
      <c r="O61" s="44" t="str">
        <f>IF(C61="M",G61,IF(C61="V","SDV',""W",0))</f>
        <v>SDV',"W</v>
      </c>
      <c r="P61" s="44">
        <f>IF(C61="V",G61,IF(C61="M","SDV',""W",0))</f>
        <v>0</v>
      </c>
      <c r="Q61" s="44">
        <f>IF(C61="SDV",G61,IF(C61="M","V',""W",0))</f>
        <v>0</v>
      </c>
      <c r="R61" s="44"/>
      <c r="S61" s="44">
        <f>IF(C61="W",G61,IF(C61="M","V',""SDV",0))</f>
        <v>0</v>
      </c>
    </row>
    <row r="62" spans="1:19" hidden="1" x14ac:dyDescent="0.25">
      <c r="A62" s="1"/>
      <c r="B62" s="55"/>
      <c r="C62" s="45" t="s">
        <v>24</v>
      </c>
      <c r="D62" s="53"/>
      <c r="E62" s="73"/>
      <c r="F62" s="74"/>
      <c r="G62" s="69">
        <f t="shared" ref="G62:G70" si="16">IF(F62&gt;J62,0.1*D62,IF(F62&lt;=J62,F62*D62))</f>
        <v>0</v>
      </c>
      <c r="H62" s="53"/>
      <c r="I62" s="51"/>
      <c r="J62" s="70"/>
      <c r="K62" s="51"/>
      <c r="L62" s="52">
        <f t="shared" si="15"/>
        <v>0</v>
      </c>
      <c r="M62" s="1"/>
      <c r="O62" s="44" t="str">
        <f t="shared" ref="O62:O70" si="17">IF(C62="M",G62,IF(C62="V","SDV',""W",0))</f>
        <v>SDV',"W</v>
      </c>
      <c r="P62" s="44">
        <f t="shared" ref="P62:P70" si="18">IF(C62="V",G62,IF(C62="M","SDV',""W",0))</f>
        <v>0</v>
      </c>
      <c r="Q62" s="44">
        <f t="shared" ref="Q62:Q70" si="19">IF(C62="SDV",G62,IF(C62="M","V',""W",0))</f>
        <v>0</v>
      </c>
      <c r="R62" s="44"/>
      <c r="S62" s="44">
        <f t="shared" ref="S62:S70" si="20">IF(C62="W",G62,IF(C62="M","V',""SDV",0))</f>
        <v>0</v>
      </c>
    </row>
    <row r="63" spans="1:19" hidden="1" x14ac:dyDescent="0.25">
      <c r="A63" s="1"/>
      <c r="B63" s="45"/>
      <c r="C63" s="45" t="s">
        <v>24</v>
      </c>
      <c r="D63" s="53"/>
      <c r="E63" s="73"/>
      <c r="F63" s="74"/>
      <c r="G63" s="69">
        <f t="shared" si="16"/>
        <v>0</v>
      </c>
      <c r="H63" s="53"/>
      <c r="I63" s="51"/>
      <c r="J63" s="70"/>
      <c r="K63" s="51"/>
      <c r="L63" s="52">
        <f t="shared" si="15"/>
        <v>0</v>
      </c>
      <c r="M63" s="1"/>
      <c r="O63" s="44" t="str">
        <f t="shared" si="17"/>
        <v>SDV',"W</v>
      </c>
      <c r="P63" s="44">
        <f t="shared" si="18"/>
        <v>0</v>
      </c>
      <c r="Q63" s="44">
        <f t="shared" si="19"/>
        <v>0</v>
      </c>
      <c r="R63" s="44"/>
      <c r="S63" s="44">
        <f t="shared" si="20"/>
        <v>0</v>
      </c>
    </row>
    <row r="64" spans="1:19" hidden="1" x14ac:dyDescent="0.25">
      <c r="A64" s="1"/>
      <c r="B64" s="55"/>
      <c r="C64" s="45" t="s">
        <v>24</v>
      </c>
      <c r="D64" s="53"/>
      <c r="E64" s="47"/>
      <c r="F64" s="75"/>
      <c r="G64" s="69">
        <f t="shared" si="16"/>
        <v>0</v>
      </c>
      <c r="H64" s="53"/>
      <c r="I64" s="51"/>
      <c r="J64" s="70"/>
      <c r="K64" s="51"/>
      <c r="L64" s="52">
        <f t="shared" si="15"/>
        <v>0</v>
      </c>
      <c r="M64" s="1"/>
      <c r="O64" s="44" t="str">
        <f t="shared" si="17"/>
        <v>SDV',"W</v>
      </c>
      <c r="P64" s="44">
        <f t="shared" si="18"/>
        <v>0</v>
      </c>
      <c r="Q64" s="44">
        <f t="shared" si="19"/>
        <v>0</v>
      </c>
      <c r="R64" s="44"/>
      <c r="S64" s="44">
        <f t="shared" si="20"/>
        <v>0</v>
      </c>
    </row>
    <row r="65" spans="1:19" hidden="1" x14ac:dyDescent="0.25">
      <c r="A65" s="1"/>
      <c r="B65" s="45"/>
      <c r="C65" s="45" t="s">
        <v>24</v>
      </c>
      <c r="D65" s="53"/>
      <c r="E65" s="73"/>
      <c r="F65" s="75"/>
      <c r="G65" s="69">
        <f t="shared" si="16"/>
        <v>0</v>
      </c>
      <c r="H65" s="53"/>
      <c r="I65" s="51"/>
      <c r="J65" s="70"/>
      <c r="K65" s="51"/>
      <c r="L65" s="52">
        <f t="shared" si="15"/>
        <v>0</v>
      </c>
      <c r="M65" s="1"/>
      <c r="O65" s="44" t="str">
        <f t="shared" si="17"/>
        <v>SDV',"W</v>
      </c>
      <c r="P65" s="44">
        <f t="shared" si="18"/>
        <v>0</v>
      </c>
      <c r="Q65" s="44">
        <f t="shared" si="19"/>
        <v>0</v>
      </c>
      <c r="R65" s="44"/>
      <c r="S65" s="44">
        <f t="shared" si="20"/>
        <v>0</v>
      </c>
    </row>
    <row r="66" spans="1:19" hidden="1" x14ac:dyDescent="0.25">
      <c r="A66" s="1"/>
      <c r="B66" s="55"/>
      <c r="C66" s="45" t="s">
        <v>25</v>
      </c>
      <c r="D66" s="53"/>
      <c r="E66" s="73"/>
      <c r="F66" s="75"/>
      <c r="G66" s="69">
        <f t="shared" si="16"/>
        <v>0</v>
      </c>
      <c r="H66" s="53"/>
      <c r="I66" s="51"/>
      <c r="J66" s="70"/>
      <c r="K66" s="51"/>
      <c r="L66" s="52">
        <f t="shared" si="15"/>
        <v>0</v>
      </c>
      <c r="M66" s="1"/>
      <c r="O66" s="44">
        <f t="shared" si="17"/>
        <v>0</v>
      </c>
      <c r="P66" s="44">
        <f t="shared" si="18"/>
        <v>0</v>
      </c>
      <c r="Q66" s="44">
        <f t="shared" si="19"/>
        <v>0</v>
      </c>
      <c r="R66" s="44"/>
      <c r="S66" s="44">
        <f t="shared" si="20"/>
        <v>0</v>
      </c>
    </row>
    <row r="67" spans="1:19" hidden="1" x14ac:dyDescent="0.25">
      <c r="A67" s="1"/>
      <c r="B67" s="45"/>
      <c r="C67" s="45" t="s">
        <v>25</v>
      </c>
      <c r="D67" s="53"/>
      <c r="E67" s="73"/>
      <c r="F67" s="75"/>
      <c r="G67" s="69">
        <f t="shared" si="16"/>
        <v>0</v>
      </c>
      <c r="H67" s="53"/>
      <c r="I67" s="51"/>
      <c r="J67" s="70"/>
      <c r="K67" s="51"/>
      <c r="L67" s="52">
        <f t="shared" si="15"/>
        <v>0</v>
      </c>
      <c r="M67" s="1"/>
      <c r="O67" s="44">
        <f t="shared" si="17"/>
        <v>0</v>
      </c>
      <c r="P67" s="44">
        <f t="shared" si="18"/>
        <v>0</v>
      </c>
      <c r="Q67" s="44">
        <f t="shared" si="19"/>
        <v>0</v>
      </c>
      <c r="R67" s="44"/>
      <c r="S67" s="44">
        <f t="shared" si="20"/>
        <v>0</v>
      </c>
    </row>
    <row r="68" spans="1:19" hidden="1" x14ac:dyDescent="0.25">
      <c r="A68" s="1"/>
      <c r="B68" s="55"/>
      <c r="C68" s="45" t="s">
        <v>25</v>
      </c>
      <c r="D68" s="53"/>
      <c r="E68" s="73"/>
      <c r="F68" s="75"/>
      <c r="G68" s="69">
        <f t="shared" si="16"/>
        <v>0</v>
      </c>
      <c r="H68" s="53"/>
      <c r="I68" s="51"/>
      <c r="J68" s="70"/>
      <c r="K68" s="51"/>
      <c r="L68" s="52">
        <f t="shared" si="15"/>
        <v>0</v>
      </c>
      <c r="M68" s="1"/>
      <c r="O68" s="44">
        <f t="shared" si="17"/>
        <v>0</v>
      </c>
      <c r="P68" s="44">
        <f t="shared" si="18"/>
        <v>0</v>
      </c>
      <c r="Q68" s="44">
        <f t="shared" si="19"/>
        <v>0</v>
      </c>
      <c r="R68" s="44"/>
      <c r="S68" s="44">
        <f t="shared" si="20"/>
        <v>0</v>
      </c>
    </row>
    <row r="69" spans="1:19" hidden="1" x14ac:dyDescent="0.25">
      <c r="A69" s="1"/>
      <c r="B69" s="45"/>
      <c r="C69" s="45" t="s">
        <v>25</v>
      </c>
      <c r="D69" s="53"/>
      <c r="E69" s="73"/>
      <c r="F69" s="75"/>
      <c r="G69" s="69">
        <f t="shared" si="16"/>
        <v>0</v>
      </c>
      <c r="H69" s="53"/>
      <c r="I69" s="51"/>
      <c r="J69" s="70"/>
      <c r="K69" s="51"/>
      <c r="L69" s="52">
        <f t="shared" si="15"/>
        <v>0</v>
      </c>
      <c r="M69" s="1"/>
      <c r="O69" s="44">
        <f t="shared" si="17"/>
        <v>0</v>
      </c>
      <c r="P69" s="44">
        <f t="shared" si="18"/>
        <v>0</v>
      </c>
      <c r="Q69" s="44">
        <f t="shared" si="19"/>
        <v>0</v>
      </c>
      <c r="R69" s="44"/>
      <c r="S69" s="44">
        <f t="shared" si="20"/>
        <v>0</v>
      </c>
    </row>
    <row r="70" spans="1:19" ht="15.75" hidden="1" thickBot="1" x14ac:dyDescent="0.3">
      <c r="A70" s="1"/>
      <c r="B70" s="55"/>
      <c r="C70" s="45" t="s">
        <v>25</v>
      </c>
      <c r="D70" s="53"/>
      <c r="E70" s="73"/>
      <c r="F70" s="76"/>
      <c r="G70" s="69">
        <f t="shared" si="16"/>
        <v>0</v>
      </c>
      <c r="H70" s="53"/>
      <c r="I70" s="51"/>
      <c r="J70" s="70"/>
      <c r="K70" s="51"/>
      <c r="L70" s="52">
        <f t="shared" si="15"/>
        <v>0</v>
      </c>
      <c r="M70" s="1"/>
      <c r="O70" s="44">
        <f t="shared" si="17"/>
        <v>0</v>
      </c>
      <c r="P70" s="44">
        <f t="shared" si="18"/>
        <v>0</v>
      </c>
      <c r="Q70" s="44">
        <f t="shared" si="19"/>
        <v>0</v>
      </c>
      <c r="R70" s="44"/>
      <c r="S70" s="44">
        <f t="shared" si="20"/>
        <v>0</v>
      </c>
    </row>
    <row r="71" spans="1:19" ht="21" hidden="1" customHeight="1" thickBot="1" x14ac:dyDescent="0.3">
      <c r="A71" s="1"/>
      <c r="B71" s="1"/>
      <c r="C71" s="1"/>
      <c r="D71" s="77"/>
      <c r="E71" s="78"/>
      <c r="F71" s="79" t="s">
        <v>27</v>
      </c>
      <c r="G71" s="57">
        <f>SUM(G61:G70)</f>
        <v>0</v>
      </c>
      <c r="H71" s="57">
        <f>SUM(H61:H70)</f>
        <v>0</v>
      </c>
      <c r="I71" s="58"/>
      <c r="J71" s="58"/>
      <c r="K71" s="58"/>
      <c r="L71" s="59">
        <f t="shared" si="15"/>
        <v>0</v>
      </c>
      <c r="M71" s="1"/>
      <c r="O71" s="60">
        <f>SUM(O61:O70)</f>
        <v>0</v>
      </c>
      <c r="P71" s="60">
        <f>SUM(P61:P70)</f>
        <v>0</v>
      </c>
      <c r="Q71" s="60">
        <f>SUM(Q61:Q70)</f>
        <v>0</v>
      </c>
      <c r="R71" s="60"/>
      <c r="S71" s="60">
        <f>SUM(S61:S70)</f>
        <v>0</v>
      </c>
    </row>
    <row r="72" spans="1:19" ht="15.75" hidden="1" thickBot="1" x14ac:dyDescent="0.3">
      <c r="A72" s="1"/>
      <c r="B72" s="1"/>
      <c r="C72" s="1"/>
      <c r="D72" s="77"/>
      <c r="E72" s="77"/>
      <c r="F72" s="77"/>
      <c r="G72" s="77"/>
      <c r="H72" s="77"/>
      <c r="I72" s="1"/>
      <c r="J72" s="1"/>
      <c r="K72" s="1"/>
      <c r="L72" s="1"/>
      <c r="M72" s="1"/>
    </row>
    <row r="73" spans="1:19" ht="15.75" hidden="1" thickBot="1" x14ac:dyDescent="0.3">
      <c r="A73" s="1"/>
      <c r="B73" s="1"/>
      <c r="C73" s="1"/>
      <c r="D73" s="80"/>
      <c r="E73" s="80"/>
      <c r="F73" s="81" t="s">
        <v>39</v>
      </c>
      <c r="G73" s="63">
        <f>(O71)</f>
        <v>0</v>
      </c>
      <c r="H73" s="77"/>
      <c r="I73" s="1"/>
      <c r="J73" s="1"/>
      <c r="K73" s="1"/>
      <c r="L73" s="1"/>
      <c r="M73" s="1"/>
    </row>
    <row r="74" spans="1:19" ht="15.75" hidden="1" thickBot="1" x14ac:dyDescent="0.3">
      <c r="A74" s="1"/>
      <c r="B74" s="1"/>
      <c r="C74" s="1"/>
      <c r="D74" s="80"/>
      <c r="E74" s="80"/>
      <c r="F74" s="81" t="s">
        <v>40</v>
      </c>
      <c r="G74" s="63">
        <f>(P71)</f>
        <v>0</v>
      </c>
      <c r="H74" s="77"/>
      <c r="I74" s="1"/>
      <c r="J74" s="1"/>
      <c r="K74" s="1"/>
      <c r="L74" s="1"/>
      <c r="M74" s="1"/>
    </row>
    <row r="75" spans="1:19" ht="15.75" hidden="1" thickBot="1" x14ac:dyDescent="0.3">
      <c r="A75" s="1"/>
      <c r="B75" s="1"/>
      <c r="C75" s="1"/>
      <c r="D75" s="80"/>
      <c r="E75" s="80"/>
      <c r="F75" s="81" t="s">
        <v>41</v>
      </c>
      <c r="G75" s="63">
        <f>(Q71)</f>
        <v>0</v>
      </c>
      <c r="H75" s="77"/>
      <c r="I75" s="1"/>
      <c r="J75" s="1"/>
      <c r="K75" s="1"/>
      <c r="L75" s="1"/>
      <c r="M75" s="1"/>
    </row>
    <row r="76" spans="1:19" ht="15.75" hidden="1" thickBot="1" x14ac:dyDescent="0.3">
      <c r="A76" s="1"/>
      <c r="B76" s="1"/>
      <c r="C76" s="1"/>
      <c r="D76" s="80"/>
      <c r="E76" s="80"/>
      <c r="F76" s="81" t="s">
        <v>42</v>
      </c>
      <c r="G76" s="63">
        <f>(S71)</f>
        <v>0</v>
      </c>
      <c r="H76" s="77"/>
      <c r="I76" s="1"/>
      <c r="J76" s="1"/>
      <c r="K76" s="1"/>
      <c r="L76" s="1"/>
      <c r="M76" s="1"/>
    </row>
    <row r="77" spans="1:19" ht="21" hidden="1" customHeight="1" thickBot="1" x14ac:dyDescent="0.3">
      <c r="A77" s="1"/>
      <c r="B77" s="1"/>
      <c r="C77" s="1"/>
      <c r="D77" s="77"/>
      <c r="E77" s="82"/>
      <c r="F77" s="83" t="s">
        <v>37</v>
      </c>
      <c r="G77" s="57">
        <f>SUM(G73:G76)</f>
        <v>0</v>
      </c>
      <c r="H77" s="84"/>
      <c r="I77" s="1"/>
      <c r="J77" s="1"/>
      <c r="K77" s="1"/>
      <c r="L77" s="1"/>
      <c r="M77" s="1"/>
    </row>
    <row r="78" spans="1:19" ht="7.5" hidden="1" customHeight="1" x14ac:dyDescent="0.25">
      <c r="A78" s="1"/>
      <c r="B78" s="1"/>
      <c r="C78" s="1"/>
      <c r="D78" s="66"/>
      <c r="E78" s="66"/>
      <c r="F78" s="66"/>
      <c r="G78" s="1"/>
      <c r="H78" s="1"/>
      <c r="I78" s="1"/>
      <c r="J78" s="1"/>
      <c r="K78" s="1"/>
      <c r="L78" s="1"/>
      <c r="M78" s="1"/>
    </row>
    <row r="79" spans="1:19" ht="15.75" hidden="1" customHeight="1" thickBot="1" x14ac:dyDescent="0.3">
      <c r="A79" s="1"/>
      <c r="B79" s="7"/>
      <c r="C79" s="8"/>
      <c r="D79" s="8"/>
      <c r="E79" s="8"/>
      <c r="F79" s="8"/>
      <c r="G79" s="7"/>
      <c r="H79" s="7"/>
      <c r="I79" s="10"/>
      <c r="J79" s="10"/>
      <c r="K79" s="10"/>
      <c r="L79" s="1"/>
      <c r="M79" s="1"/>
    </row>
    <row r="80" spans="1:19" ht="15.75" customHeight="1" thickTop="1" thickBot="1" x14ac:dyDescent="0.3">
      <c r="A80" s="1"/>
      <c r="B80" s="85" t="s">
        <v>98</v>
      </c>
      <c r="C80" s="86"/>
      <c r="D80" s="86"/>
      <c r="E80" s="86"/>
      <c r="F80" s="87"/>
      <c r="G80" s="88"/>
      <c r="H80" s="88"/>
      <c r="I80" s="88"/>
      <c r="J80" s="88"/>
      <c r="K80" s="88"/>
      <c r="L80" s="88"/>
      <c r="M80" s="1"/>
    </row>
    <row r="81" spans="1:13" ht="17.25" thickTop="1" thickBot="1" x14ac:dyDescent="0.3">
      <c r="A81" s="1"/>
      <c r="B81" s="1"/>
      <c r="C81" s="1"/>
      <c r="D81" s="1"/>
      <c r="E81" s="1"/>
      <c r="F81" s="89" t="s">
        <v>43</v>
      </c>
      <c r="G81" s="90" t="s">
        <v>44</v>
      </c>
      <c r="H81" s="91" t="s">
        <v>45</v>
      </c>
      <c r="I81" s="10"/>
      <c r="J81" s="10"/>
      <c r="K81" s="10"/>
      <c r="L81" s="1"/>
      <c r="M81" s="1"/>
    </row>
    <row r="82" spans="1:13" ht="16.5" thickTop="1" thickBot="1" x14ac:dyDescent="0.3">
      <c r="A82" s="1"/>
      <c r="B82" s="1"/>
      <c r="C82" s="1"/>
      <c r="D82" s="1"/>
      <c r="E82" s="1"/>
      <c r="F82" s="62" t="s">
        <v>46</v>
      </c>
      <c r="G82" s="92">
        <f>G73+G51+G29</f>
        <v>2420</v>
      </c>
      <c r="H82" s="93">
        <f>G82/C11</f>
        <v>1.1921182266009852E-2</v>
      </c>
      <c r="I82" s="10"/>
      <c r="J82" s="10"/>
      <c r="K82" s="10"/>
      <c r="L82" s="1"/>
      <c r="M82" s="1"/>
    </row>
    <row r="83" spans="1:13" ht="15.75" thickBot="1" x14ac:dyDescent="0.3">
      <c r="A83" s="1"/>
      <c r="B83" s="1"/>
      <c r="C83" s="1"/>
      <c r="D83" s="1"/>
      <c r="E83" s="1"/>
      <c r="F83" s="62" t="s">
        <v>47</v>
      </c>
      <c r="G83" s="94">
        <f>G30+G52+G74</f>
        <v>8279.6</v>
      </c>
      <c r="H83" s="95">
        <f>G83/C11</f>
        <v>4.0786206896551727E-2</v>
      </c>
      <c r="I83" s="10"/>
      <c r="J83" s="10"/>
      <c r="K83" s="10"/>
      <c r="L83" s="1"/>
      <c r="M83" s="1"/>
    </row>
    <row r="84" spans="1:13" ht="15.75" hidden="1" thickBot="1" x14ac:dyDescent="0.3">
      <c r="A84" s="1"/>
      <c r="B84" s="1"/>
      <c r="C84" s="1"/>
      <c r="D84" s="1"/>
      <c r="E84" s="1"/>
      <c r="F84" s="62" t="s">
        <v>48</v>
      </c>
      <c r="G84" s="94">
        <f>G31+G53+G75</f>
        <v>0</v>
      </c>
      <c r="H84" s="95">
        <f>G84/$H$6</f>
        <v>0</v>
      </c>
      <c r="I84" s="10"/>
      <c r="J84" s="10"/>
      <c r="K84" s="10"/>
      <c r="L84" s="1"/>
      <c r="M84" s="1"/>
    </row>
    <row r="85" spans="1:13" ht="15.75" thickBot="1" x14ac:dyDescent="0.3">
      <c r="A85" s="1"/>
      <c r="B85" s="1"/>
      <c r="C85" s="1"/>
      <c r="D85" s="1"/>
      <c r="E85" s="1"/>
      <c r="F85" s="62" t="s">
        <v>97</v>
      </c>
      <c r="G85" s="121">
        <f>G32+G54</f>
        <v>7674</v>
      </c>
      <c r="H85" s="97">
        <f>G85/$C$11</f>
        <v>3.7802955665024632E-2</v>
      </c>
      <c r="I85" s="10"/>
      <c r="J85" s="10"/>
      <c r="K85" s="10"/>
      <c r="L85" s="1"/>
      <c r="M85" s="1"/>
    </row>
    <row r="86" spans="1:13" ht="15.75" thickBot="1" x14ac:dyDescent="0.3">
      <c r="A86" s="1"/>
      <c r="B86" s="1"/>
      <c r="C86" s="1"/>
      <c r="D86" s="1"/>
      <c r="E86" s="1"/>
      <c r="F86" s="62" t="s">
        <v>49</v>
      </c>
      <c r="G86" s="96">
        <f>G33+G55+G76</f>
        <v>11013</v>
      </c>
      <c r="H86" s="97">
        <f>G86/C11</f>
        <v>5.4251231527093595E-2</v>
      </c>
      <c r="I86" s="10"/>
      <c r="J86" s="10"/>
      <c r="K86" s="10"/>
      <c r="L86" s="1"/>
      <c r="M86" s="1"/>
    </row>
    <row r="87" spans="1:13" ht="16.5" thickTop="1" thickBot="1" x14ac:dyDescent="0.3">
      <c r="A87" s="1"/>
      <c r="B87" s="1"/>
      <c r="C87" s="1"/>
      <c r="D87" s="1"/>
      <c r="E87" s="1"/>
      <c r="F87" s="1"/>
      <c r="G87" s="98">
        <f>SUM(G82:G86)</f>
        <v>29386.6</v>
      </c>
      <c r="H87" s="99">
        <f>SUM(H82:H86)</f>
        <v>0.14476157635467982</v>
      </c>
      <c r="I87" s="10"/>
      <c r="J87" s="10"/>
      <c r="K87" s="10"/>
      <c r="L87" s="1"/>
      <c r="M87" s="1"/>
    </row>
    <row r="88" spans="1:13" ht="5.25" customHeight="1" thickTop="1" thickBot="1" x14ac:dyDescent="0.3">
      <c r="A88" s="1"/>
      <c r="B88" s="1"/>
      <c r="C88" s="1"/>
      <c r="D88" s="1"/>
      <c r="E88" s="1"/>
      <c r="F88" s="1"/>
      <c r="G88" s="1"/>
      <c r="H88" s="1"/>
      <c r="I88" s="10"/>
      <c r="J88" s="10"/>
      <c r="K88" s="10"/>
      <c r="L88" s="1"/>
      <c r="M88" s="1"/>
    </row>
    <row r="89" spans="1:13" s="105" customFormat="1" ht="17.25" thickTop="1" thickBot="1" x14ac:dyDescent="0.3">
      <c r="A89" s="100"/>
      <c r="B89" s="100"/>
      <c r="C89" s="100"/>
      <c r="D89" s="100"/>
      <c r="E89" s="100"/>
      <c r="F89" s="101" t="s">
        <v>50</v>
      </c>
      <c r="G89" s="102" t="s">
        <v>51</v>
      </c>
      <c r="H89" s="103" t="s">
        <v>45</v>
      </c>
      <c r="I89" s="104"/>
      <c r="J89" s="104"/>
      <c r="K89" s="104"/>
      <c r="L89" s="100"/>
      <c r="M89" s="100"/>
    </row>
    <row r="90" spans="1:13" ht="15.75" thickBot="1" x14ac:dyDescent="0.3">
      <c r="A90" s="1"/>
      <c r="B90" s="1"/>
      <c r="C90" s="1"/>
      <c r="D90" s="1"/>
      <c r="E90" s="1"/>
      <c r="F90" s="62" t="s">
        <v>52</v>
      </c>
      <c r="G90" s="94">
        <f>G27</f>
        <v>23707</v>
      </c>
      <c r="H90" s="95">
        <f>G90/$C$11</f>
        <v>0.11678325123152709</v>
      </c>
      <c r="I90" s="10"/>
      <c r="J90" s="10"/>
      <c r="K90" s="10"/>
      <c r="L90" s="1"/>
      <c r="M90" s="1"/>
    </row>
    <row r="91" spans="1:13" ht="15.75" thickBot="1" x14ac:dyDescent="0.3">
      <c r="A91" s="1"/>
      <c r="B91" s="1"/>
      <c r="C91" s="1"/>
      <c r="D91" s="1"/>
      <c r="E91" s="1"/>
      <c r="F91" s="62" t="s">
        <v>60</v>
      </c>
      <c r="G91" s="94">
        <f>G49</f>
        <v>5679.6</v>
      </c>
      <c r="H91" s="95">
        <f>G91/$C$11</f>
        <v>2.7978325123152712E-2</v>
      </c>
      <c r="I91" s="10"/>
      <c r="J91" s="10"/>
      <c r="K91" s="10"/>
      <c r="L91" s="1"/>
      <c r="M91" s="1"/>
    </row>
    <row r="92" spans="1:13" ht="15.75" hidden="1" thickBot="1" x14ac:dyDescent="0.3">
      <c r="A92" s="1"/>
      <c r="B92" s="1"/>
      <c r="C92" s="1"/>
      <c r="D92" s="1"/>
      <c r="E92" s="1"/>
      <c r="F92" s="62" t="s">
        <v>53</v>
      </c>
      <c r="G92" s="96">
        <f>G71</f>
        <v>0</v>
      </c>
      <c r="H92" s="97">
        <f>G92/$H$6</f>
        <v>0</v>
      </c>
      <c r="I92" s="10"/>
      <c r="J92" s="10"/>
      <c r="K92" s="10"/>
      <c r="L92" s="1"/>
      <c r="M92" s="1"/>
    </row>
    <row r="93" spans="1:13" ht="16.5" thickTop="1" thickBot="1" x14ac:dyDescent="0.3">
      <c r="A93" s="1"/>
      <c r="B93" s="1"/>
      <c r="C93" s="1"/>
      <c r="D93" s="1"/>
      <c r="E93" s="1"/>
      <c r="F93" s="1"/>
      <c r="G93" s="98">
        <f>SUM(G90:G92)</f>
        <v>29386.6</v>
      </c>
      <c r="H93" s="99">
        <f>SUM(H90:H92)</f>
        <v>0.14476157635467982</v>
      </c>
      <c r="I93" s="10"/>
      <c r="J93" s="10"/>
      <c r="K93" s="10"/>
      <c r="L93" s="1"/>
      <c r="M93" s="1"/>
    </row>
    <row r="94" spans="1:13" ht="15.75" thickTop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104" spans="6:6" x14ac:dyDescent="0.25">
      <c r="F104" s="106"/>
    </row>
  </sheetData>
  <sheetProtection algorithmName="SHA-512" hashValue="aOCeSimvrPgvbB9t+wh+Xe3sYWjA4LnNVyKupHsdJcpqvZ4kf3bzTpGvus8CpZrCDIDCWGOFqqIptvIcOvZ7Wg==" saltValue="p0gSMj5BFJsDxPoYCO72Bw==" spinCount="100000" sheet="1" objects="1" scenarios="1"/>
  <mergeCells count="22">
    <mergeCell ref="O37:S37"/>
    <mergeCell ref="O59:S59"/>
    <mergeCell ref="C5:D5"/>
    <mergeCell ref="C6:D6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C3:E3"/>
    <mergeCell ref="G3:L3"/>
    <mergeCell ref="C4:E4"/>
    <mergeCell ref="E9:G9"/>
    <mergeCell ref="O15:S15"/>
    <mergeCell ref="C11:D11"/>
    <mergeCell ref="C10:D10"/>
  </mergeCells>
  <conditionalFormatting sqref="H87">
    <cfRule type="cellIs" dxfId="15" priority="8" stopIfTrue="1" operator="notEqual">
      <formula>$H$11</formula>
    </cfRule>
  </conditionalFormatting>
  <conditionalFormatting sqref="G87">
    <cfRule type="cellIs" dxfId="14" priority="7" stopIfTrue="1" operator="notEqual">
      <formula>$H$10</formula>
    </cfRule>
  </conditionalFormatting>
  <conditionalFormatting sqref="G34">
    <cfRule type="cellIs" dxfId="13" priority="6" stopIfTrue="1" operator="notEqual">
      <formula>$G$27</formula>
    </cfRule>
  </conditionalFormatting>
  <conditionalFormatting sqref="G56">
    <cfRule type="cellIs" dxfId="12" priority="5" stopIfTrue="1" operator="notEqual">
      <formula>$G$49</formula>
    </cfRule>
  </conditionalFormatting>
  <conditionalFormatting sqref="G77">
    <cfRule type="cellIs" dxfId="11" priority="4" stopIfTrue="1" operator="notEqual">
      <formula>$G$71</formula>
    </cfRule>
  </conditionalFormatting>
  <conditionalFormatting sqref="H93">
    <cfRule type="cellIs" dxfId="10" priority="3" stopIfTrue="1" operator="notEqual">
      <formula>$H$11</formula>
    </cfRule>
  </conditionalFormatting>
  <conditionalFormatting sqref="H12">
    <cfRule type="cellIs" dxfId="9" priority="2" stopIfTrue="1" operator="lessThan">
      <formula>0</formula>
    </cfRule>
  </conditionalFormatting>
  <conditionalFormatting sqref="H11">
    <cfRule type="cellIs" dxfId="8" priority="1" stopIfTrue="1" operator="lessThan">
      <formula>$H$5</formula>
    </cfRule>
  </conditionalFormatting>
  <dataValidations count="4">
    <dataValidation type="list" showInputMessage="1" showErrorMessage="1" errorTitle="You must select a category" promptTitle="Sub/Manufacturer Category" prompt="Please select one category from the drop down list." sqref="C61:C70 IZ61:IZ70 SV61:SV70 ACR61:ACR70 AMN61:AMN70 AWJ61:AWJ70 BGF61:BGF70 BQB61:BQB70 BZX61:BZX70 CJT61:CJT70 CTP61:CTP70 DDL61:DDL70 DNH61:DNH70 DXD61:DXD70 EGZ61:EGZ70 EQV61:EQV70 FAR61:FAR70 FKN61:FKN70 FUJ61:FUJ70 GEF61:GEF70 GOB61:GOB70 GXX61:GXX70 HHT61:HHT70 HRP61:HRP70 IBL61:IBL70 ILH61:ILH70 IVD61:IVD70 JEZ61:JEZ70 JOV61:JOV70 JYR61:JYR70 KIN61:KIN70 KSJ61:KSJ70 LCF61:LCF70 LMB61:LMB70 LVX61:LVX70 MFT61:MFT70 MPP61:MPP70 MZL61:MZL70 NJH61:NJH70 NTD61:NTD70 OCZ61:OCZ70 OMV61:OMV70 OWR61:OWR70 PGN61:PGN70 PQJ61:PQJ70 QAF61:QAF70 QKB61:QKB70 QTX61:QTX70 RDT61:RDT70 RNP61:RNP70 RXL61:RXL70 SHH61:SHH70 SRD61:SRD70 TAZ61:TAZ70 TKV61:TKV70 TUR61:TUR70 UEN61:UEN70 UOJ61:UOJ70 UYF61:UYF70 VIB61:VIB70 VRX61:VRX70 WBT61:WBT70 WLP61:WLP70 WVL61:WVL70 C65598:C65607 IZ65598:IZ65607 SV65598:SV65607 ACR65598:ACR65607 AMN65598:AMN65607 AWJ65598:AWJ65607 BGF65598:BGF65607 BQB65598:BQB65607 BZX65598:BZX65607 CJT65598:CJT65607 CTP65598:CTP65607 DDL65598:DDL65607 DNH65598:DNH65607 DXD65598:DXD65607 EGZ65598:EGZ65607 EQV65598:EQV65607 FAR65598:FAR65607 FKN65598:FKN65607 FUJ65598:FUJ65607 GEF65598:GEF65607 GOB65598:GOB65607 GXX65598:GXX65607 HHT65598:HHT65607 HRP65598:HRP65607 IBL65598:IBL65607 ILH65598:ILH65607 IVD65598:IVD65607 JEZ65598:JEZ65607 JOV65598:JOV65607 JYR65598:JYR65607 KIN65598:KIN65607 KSJ65598:KSJ65607 LCF65598:LCF65607 LMB65598:LMB65607 LVX65598:LVX65607 MFT65598:MFT65607 MPP65598:MPP65607 MZL65598:MZL65607 NJH65598:NJH65607 NTD65598:NTD65607 OCZ65598:OCZ65607 OMV65598:OMV65607 OWR65598:OWR65607 PGN65598:PGN65607 PQJ65598:PQJ65607 QAF65598:QAF65607 QKB65598:QKB65607 QTX65598:QTX65607 RDT65598:RDT65607 RNP65598:RNP65607 RXL65598:RXL65607 SHH65598:SHH65607 SRD65598:SRD65607 TAZ65598:TAZ65607 TKV65598:TKV65607 TUR65598:TUR65607 UEN65598:UEN65607 UOJ65598:UOJ65607 UYF65598:UYF65607 VIB65598:VIB65607 VRX65598:VRX65607 WBT65598:WBT65607 WLP65598:WLP65607 WVL65598:WVL65607 C131134:C131143 IZ131134:IZ131143 SV131134:SV131143 ACR131134:ACR131143 AMN131134:AMN131143 AWJ131134:AWJ131143 BGF131134:BGF131143 BQB131134:BQB131143 BZX131134:BZX131143 CJT131134:CJT131143 CTP131134:CTP131143 DDL131134:DDL131143 DNH131134:DNH131143 DXD131134:DXD131143 EGZ131134:EGZ131143 EQV131134:EQV131143 FAR131134:FAR131143 FKN131134:FKN131143 FUJ131134:FUJ131143 GEF131134:GEF131143 GOB131134:GOB131143 GXX131134:GXX131143 HHT131134:HHT131143 HRP131134:HRP131143 IBL131134:IBL131143 ILH131134:ILH131143 IVD131134:IVD131143 JEZ131134:JEZ131143 JOV131134:JOV131143 JYR131134:JYR131143 KIN131134:KIN131143 KSJ131134:KSJ131143 LCF131134:LCF131143 LMB131134:LMB131143 LVX131134:LVX131143 MFT131134:MFT131143 MPP131134:MPP131143 MZL131134:MZL131143 NJH131134:NJH131143 NTD131134:NTD131143 OCZ131134:OCZ131143 OMV131134:OMV131143 OWR131134:OWR131143 PGN131134:PGN131143 PQJ131134:PQJ131143 QAF131134:QAF131143 QKB131134:QKB131143 QTX131134:QTX131143 RDT131134:RDT131143 RNP131134:RNP131143 RXL131134:RXL131143 SHH131134:SHH131143 SRD131134:SRD131143 TAZ131134:TAZ131143 TKV131134:TKV131143 TUR131134:TUR131143 UEN131134:UEN131143 UOJ131134:UOJ131143 UYF131134:UYF131143 VIB131134:VIB131143 VRX131134:VRX131143 WBT131134:WBT131143 WLP131134:WLP131143 WVL131134:WVL131143 C196670:C196679 IZ196670:IZ196679 SV196670:SV196679 ACR196670:ACR196679 AMN196670:AMN196679 AWJ196670:AWJ196679 BGF196670:BGF196679 BQB196670:BQB196679 BZX196670:BZX196679 CJT196670:CJT196679 CTP196670:CTP196679 DDL196670:DDL196679 DNH196670:DNH196679 DXD196670:DXD196679 EGZ196670:EGZ196679 EQV196670:EQV196679 FAR196670:FAR196679 FKN196670:FKN196679 FUJ196670:FUJ196679 GEF196670:GEF196679 GOB196670:GOB196679 GXX196670:GXX196679 HHT196670:HHT196679 HRP196670:HRP196679 IBL196670:IBL196679 ILH196670:ILH196679 IVD196670:IVD196679 JEZ196670:JEZ196679 JOV196670:JOV196679 JYR196670:JYR196679 KIN196670:KIN196679 KSJ196670:KSJ196679 LCF196670:LCF196679 LMB196670:LMB196679 LVX196670:LVX196679 MFT196670:MFT196679 MPP196670:MPP196679 MZL196670:MZL196679 NJH196670:NJH196679 NTD196670:NTD196679 OCZ196670:OCZ196679 OMV196670:OMV196679 OWR196670:OWR196679 PGN196670:PGN196679 PQJ196670:PQJ196679 QAF196670:QAF196679 QKB196670:QKB196679 QTX196670:QTX196679 RDT196670:RDT196679 RNP196670:RNP196679 RXL196670:RXL196679 SHH196670:SHH196679 SRD196670:SRD196679 TAZ196670:TAZ196679 TKV196670:TKV196679 TUR196670:TUR196679 UEN196670:UEN196679 UOJ196670:UOJ196679 UYF196670:UYF196679 VIB196670:VIB196679 VRX196670:VRX196679 WBT196670:WBT196679 WLP196670:WLP196679 WVL196670:WVL196679 C262206:C262215 IZ262206:IZ262215 SV262206:SV262215 ACR262206:ACR262215 AMN262206:AMN262215 AWJ262206:AWJ262215 BGF262206:BGF262215 BQB262206:BQB262215 BZX262206:BZX262215 CJT262206:CJT262215 CTP262206:CTP262215 DDL262206:DDL262215 DNH262206:DNH262215 DXD262206:DXD262215 EGZ262206:EGZ262215 EQV262206:EQV262215 FAR262206:FAR262215 FKN262206:FKN262215 FUJ262206:FUJ262215 GEF262206:GEF262215 GOB262206:GOB262215 GXX262206:GXX262215 HHT262206:HHT262215 HRP262206:HRP262215 IBL262206:IBL262215 ILH262206:ILH262215 IVD262206:IVD262215 JEZ262206:JEZ262215 JOV262206:JOV262215 JYR262206:JYR262215 KIN262206:KIN262215 KSJ262206:KSJ262215 LCF262206:LCF262215 LMB262206:LMB262215 LVX262206:LVX262215 MFT262206:MFT262215 MPP262206:MPP262215 MZL262206:MZL262215 NJH262206:NJH262215 NTD262206:NTD262215 OCZ262206:OCZ262215 OMV262206:OMV262215 OWR262206:OWR262215 PGN262206:PGN262215 PQJ262206:PQJ262215 QAF262206:QAF262215 QKB262206:QKB262215 QTX262206:QTX262215 RDT262206:RDT262215 RNP262206:RNP262215 RXL262206:RXL262215 SHH262206:SHH262215 SRD262206:SRD262215 TAZ262206:TAZ262215 TKV262206:TKV262215 TUR262206:TUR262215 UEN262206:UEN262215 UOJ262206:UOJ262215 UYF262206:UYF262215 VIB262206:VIB262215 VRX262206:VRX262215 WBT262206:WBT262215 WLP262206:WLP262215 WVL262206:WVL262215 C327742:C327751 IZ327742:IZ327751 SV327742:SV327751 ACR327742:ACR327751 AMN327742:AMN327751 AWJ327742:AWJ327751 BGF327742:BGF327751 BQB327742:BQB327751 BZX327742:BZX327751 CJT327742:CJT327751 CTP327742:CTP327751 DDL327742:DDL327751 DNH327742:DNH327751 DXD327742:DXD327751 EGZ327742:EGZ327751 EQV327742:EQV327751 FAR327742:FAR327751 FKN327742:FKN327751 FUJ327742:FUJ327751 GEF327742:GEF327751 GOB327742:GOB327751 GXX327742:GXX327751 HHT327742:HHT327751 HRP327742:HRP327751 IBL327742:IBL327751 ILH327742:ILH327751 IVD327742:IVD327751 JEZ327742:JEZ327751 JOV327742:JOV327751 JYR327742:JYR327751 KIN327742:KIN327751 KSJ327742:KSJ327751 LCF327742:LCF327751 LMB327742:LMB327751 LVX327742:LVX327751 MFT327742:MFT327751 MPP327742:MPP327751 MZL327742:MZL327751 NJH327742:NJH327751 NTD327742:NTD327751 OCZ327742:OCZ327751 OMV327742:OMV327751 OWR327742:OWR327751 PGN327742:PGN327751 PQJ327742:PQJ327751 QAF327742:QAF327751 QKB327742:QKB327751 QTX327742:QTX327751 RDT327742:RDT327751 RNP327742:RNP327751 RXL327742:RXL327751 SHH327742:SHH327751 SRD327742:SRD327751 TAZ327742:TAZ327751 TKV327742:TKV327751 TUR327742:TUR327751 UEN327742:UEN327751 UOJ327742:UOJ327751 UYF327742:UYF327751 VIB327742:VIB327751 VRX327742:VRX327751 WBT327742:WBT327751 WLP327742:WLP327751 WVL327742:WVL327751 C393278:C393287 IZ393278:IZ393287 SV393278:SV393287 ACR393278:ACR393287 AMN393278:AMN393287 AWJ393278:AWJ393287 BGF393278:BGF393287 BQB393278:BQB393287 BZX393278:BZX393287 CJT393278:CJT393287 CTP393278:CTP393287 DDL393278:DDL393287 DNH393278:DNH393287 DXD393278:DXD393287 EGZ393278:EGZ393287 EQV393278:EQV393287 FAR393278:FAR393287 FKN393278:FKN393287 FUJ393278:FUJ393287 GEF393278:GEF393287 GOB393278:GOB393287 GXX393278:GXX393287 HHT393278:HHT393287 HRP393278:HRP393287 IBL393278:IBL393287 ILH393278:ILH393287 IVD393278:IVD393287 JEZ393278:JEZ393287 JOV393278:JOV393287 JYR393278:JYR393287 KIN393278:KIN393287 KSJ393278:KSJ393287 LCF393278:LCF393287 LMB393278:LMB393287 LVX393278:LVX393287 MFT393278:MFT393287 MPP393278:MPP393287 MZL393278:MZL393287 NJH393278:NJH393287 NTD393278:NTD393287 OCZ393278:OCZ393287 OMV393278:OMV393287 OWR393278:OWR393287 PGN393278:PGN393287 PQJ393278:PQJ393287 QAF393278:QAF393287 QKB393278:QKB393287 QTX393278:QTX393287 RDT393278:RDT393287 RNP393278:RNP393287 RXL393278:RXL393287 SHH393278:SHH393287 SRD393278:SRD393287 TAZ393278:TAZ393287 TKV393278:TKV393287 TUR393278:TUR393287 UEN393278:UEN393287 UOJ393278:UOJ393287 UYF393278:UYF393287 VIB393278:VIB393287 VRX393278:VRX393287 WBT393278:WBT393287 WLP393278:WLP393287 WVL393278:WVL393287 C458814:C458823 IZ458814:IZ458823 SV458814:SV458823 ACR458814:ACR458823 AMN458814:AMN458823 AWJ458814:AWJ458823 BGF458814:BGF458823 BQB458814:BQB458823 BZX458814:BZX458823 CJT458814:CJT458823 CTP458814:CTP458823 DDL458814:DDL458823 DNH458814:DNH458823 DXD458814:DXD458823 EGZ458814:EGZ458823 EQV458814:EQV458823 FAR458814:FAR458823 FKN458814:FKN458823 FUJ458814:FUJ458823 GEF458814:GEF458823 GOB458814:GOB458823 GXX458814:GXX458823 HHT458814:HHT458823 HRP458814:HRP458823 IBL458814:IBL458823 ILH458814:ILH458823 IVD458814:IVD458823 JEZ458814:JEZ458823 JOV458814:JOV458823 JYR458814:JYR458823 KIN458814:KIN458823 KSJ458814:KSJ458823 LCF458814:LCF458823 LMB458814:LMB458823 LVX458814:LVX458823 MFT458814:MFT458823 MPP458814:MPP458823 MZL458814:MZL458823 NJH458814:NJH458823 NTD458814:NTD458823 OCZ458814:OCZ458823 OMV458814:OMV458823 OWR458814:OWR458823 PGN458814:PGN458823 PQJ458814:PQJ458823 QAF458814:QAF458823 QKB458814:QKB458823 QTX458814:QTX458823 RDT458814:RDT458823 RNP458814:RNP458823 RXL458814:RXL458823 SHH458814:SHH458823 SRD458814:SRD458823 TAZ458814:TAZ458823 TKV458814:TKV458823 TUR458814:TUR458823 UEN458814:UEN458823 UOJ458814:UOJ458823 UYF458814:UYF458823 VIB458814:VIB458823 VRX458814:VRX458823 WBT458814:WBT458823 WLP458814:WLP458823 WVL458814:WVL458823 C524350:C524359 IZ524350:IZ524359 SV524350:SV524359 ACR524350:ACR524359 AMN524350:AMN524359 AWJ524350:AWJ524359 BGF524350:BGF524359 BQB524350:BQB524359 BZX524350:BZX524359 CJT524350:CJT524359 CTP524350:CTP524359 DDL524350:DDL524359 DNH524350:DNH524359 DXD524350:DXD524359 EGZ524350:EGZ524359 EQV524350:EQV524359 FAR524350:FAR524359 FKN524350:FKN524359 FUJ524350:FUJ524359 GEF524350:GEF524359 GOB524350:GOB524359 GXX524350:GXX524359 HHT524350:HHT524359 HRP524350:HRP524359 IBL524350:IBL524359 ILH524350:ILH524359 IVD524350:IVD524359 JEZ524350:JEZ524359 JOV524350:JOV524359 JYR524350:JYR524359 KIN524350:KIN524359 KSJ524350:KSJ524359 LCF524350:LCF524359 LMB524350:LMB524359 LVX524350:LVX524359 MFT524350:MFT524359 MPP524350:MPP524359 MZL524350:MZL524359 NJH524350:NJH524359 NTD524350:NTD524359 OCZ524350:OCZ524359 OMV524350:OMV524359 OWR524350:OWR524359 PGN524350:PGN524359 PQJ524350:PQJ524359 QAF524350:QAF524359 QKB524350:QKB524359 QTX524350:QTX524359 RDT524350:RDT524359 RNP524350:RNP524359 RXL524350:RXL524359 SHH524350:SHH524359 SRD524350:SRD524359 TAZ524350:TAZ524359 TKV524350:TKV524359 TUR524350:TUR524359 UEN524350:UEN524359 UOJ524350:UOJ524359 UYF524350:UYF524359 VIB524350:VIB524359 VRX524350:VRX524359 WBT524350:WBT524359 WLP524350:WLP524359 WVL524350:WVL524359 C589886:C589895 IZ589886:IZ589895 SV589886:SV589895 ACR589886:ACR589895 AMN589886:AMN589895 AWJ589886:AWJ589895 BGF589886:BGF589895 BQB589886:BQB589895 BZX589886:BZX589895 CJT589886:CJT589895 CTP589886:CTP589895 DDL589886:DDL589895 DNH589886:DNH589895 DXD589886:DXD589895 EGZ589886:EGZ589895 EQV589886:EQV589895 FAR589886:FAR589895 FKN589886:FKN589895 FUJ589886:FUJ589895 GEF589886:GEF589895 GOB589886:GOB589895 GXX589886:GXX589895 HHT589886:HHT589895 HRP589886:HRP589895 IBL589886:IBL589895 ILH589886:ILH589895 IVD589886:IVD589895 JEZ589886:JEZ589895 JOV589886:JOV589895 JYR589886:JYR589895 KIN589886:KIN589895 KSJ589886:KSJ589895 LCF589886:LCF589895 LMB589886:LMB589895 LVX589886:LVX589895 MFT589886:MFT589895 MPP589886:MPP589895 MZL589886:MZL589895 NJH589886:NJH589895 NTD589886:NTD589895 OCZ589886:OCZ589895 OMV589886:OMV589895 OWR589886:OWR589895 PGN589886:PGN589895 PQJ589886:PQJ589895 QAF589886:QAF589895 QKB589886:QKB589895 QTX589886:QTX589895 RDT589886:RDT589895 RNP589886:RNP589895 RXL589886:RXL589895 SHH589886:SHH589895 SRD589886:SRD589895 TAZ589886:TAZ589895 TKV589886:TKV589895 TUR589886:TUR589895 UEN589886:UEN589895 UOJ589886:UOJ589895 UYF589886:UYF589895 VIB589886:VIB589895 VRX589886:VRX589895 WBT589886:WBT589895 WLP589886:WLP589895 WVL589886:WVL589895 C655422:C655431 IZ655422:IZ655431 SV655422:SV655431 ACR655422:ACR655431 AMN655422:AMN655431 AWJ655422:AWJ655431 BGF655422:BGF655431 BQB655422:BQB655431 BZX655422:BZX655431 CJT655422:CJT655431 CTP655422:CTP655431 DDL655422:DDL655431 DNH655422:DNH655431 DXD655422:DXD655431 EGZ655422:EGZ655431 EQV655422:EQV655431 FAR655422:FAR655431 FKN655422:FKN655431 FUJ655422:FUJ655431 GEF655422:GEF655431 GOB655422:GOB655431 GXX655422:GXX655431 HHT655422:HHT655431 HRP655422:HRP655431 IBL655422:IBL655431 ILH655422:ILH655431 IVD655422:IVD655431 JEZ655422:JEZ655431 JOV655422:JOV655431 JYR655422:JYR655431 KIN655422:KIN655431 KSJ655422:KSJ655431 LCF655422:LCF655431 LMB655422:LMB655431 LVX655422:LVX655431 MFT655422:MFT655431 MPP655422:MPP655431 MZL655422:MZL655431 NJH655422:NJH655431 NTD655422:NTD655431 OCZ655422:OCZ655431 OMV655422:OMV655431 OWR655422:OWR655431 PGN655422:PGN655431 PQJ655422:PQJ655431 QAF655422:QAF655431 QKB655422:QKB655431 QTX655422:QTX655431 RDT655422:RDT655431 RNP655422:RNP655431 RXL655422:RXL655431 SHH655422:SHH655431 SRD655422:SRD655431 TAZ655422:TAZ655431 TKV655422:TKV655431 TUR655422:TUR655431 UEN655422:UEN655431 UOJ655422:UOJ655431 UYF655422:UYF655431 VIB655422:VIB655431 VRX655422:VRX655431 WBT655422:WBT655431 WLP655422:WLP655431 WVL655422:WVL655431 C720958:C720967 IZ720958:IZ720967 SV720958:SV720967 ACR720958:ACR720967 AMN720958:AMN720967 AWJ720958:AWJ720967 BGF720958:BGF720967 BQB720958:BQB720967 BZX720958:BZX720967 CJT720958:CJT720967 CTP720958:CTP720967 DDL720958:DDL720967 DNH720958:DNH720967 DXD720958:DXD720967 EGZ720958:EGZ720967 EQV720958:EQV720967 FAR720958:FAR720967 FKN720958:FKN720967 FUJ720958:FUJ720967 GEF720958:GEF720967 GOB720958:GOB720967 GXX720958:GXX720967 HHT720958:HHT720967 HRP720958:HRP720967 IBL720958:IBL720967 ILH720958:ILH720967 IVD720958:IVD720967 JEZ720958:JEZ720967 JOV720958:JOV720967 JYR720958:JYR720967 KIN720958:KIN720967 KSJ720958:KSJ720967 LCF720958:LCF720967 LMB720958:LMB720967 LVX720958:LVX720967 MFT720958:MFT720967 MPP720958:MPP720967 MZL720958:MZL720967 NJH720958:NJH720967 NTD720958:NTD720967 OCZ720958:OCZ720967 OMV720958:OMV720967 OWR720958:OWR720967 PGN720958:PGN720967 PQJ720958:PQJ720967 QAF720958:QAF720967 QKB720958:QKB720967 QTX720958:QTX720967 RDT720958:RDT720967 RNP720958:RNP720967 RXL720958:RXL720967 SHH720958:SHH720967 SRD720958:SRD720967 TAZ720958:TAZ720967 TKV720958:TKV720967 TUR720958:TUR720967 UEN720958:UEN720967 UOJ720958:UOJ720967 UYF720958:UYF720967 VIB720958:VIB720967 VRX720958:VRX720967 WBT720958:WBT720967 WLP720958:WLP720967 WVL720958:WVL720967 C786494:C786503 IZ786494:IZ786503 SV786494:SV786503 ACR786494:ACR786503 AMN786494:AMN786503 AWJ786494:AWJ786503 BGF786494:BGF786503 BQB786494:BQB786503 BZX786494:BZX786503 CJT786494:CJT786503 CTP786494:CTP786503 DDL786494:DDL786503 DNH786494:DNH786503 DXD786494:DXD786503 EGZ786494:EGZ786503 EQV786494:EQV786503 FAR786494:FAR786503 FKN786494:FKN786503 FUJ786494:FUJ786503 GEF786494:GEF786503 GOB786494:GOB786503 GXX786494:GXX786503 HHT786494:HHT786503 HRP786494:HRP786503 IBL786494:IBL786503 ILH786494:ILH786503 IVD786494:IVD786503 JEZ786494:JEZ786503 JOV786494:JOV786503 JYR786494:JYR786503 KIN786494:KIN786503 KSJ786494:KSJ786503 LCF786494:LCF786503 LMB786494:LMB786503 LVX786494:LVX786503 MFT786494:MFT786503 MPP786494:MPP786503 MZL786494:MZL786503 NJH786494:NJH786503 NTD786494:NTD786503 OCZ786494:OCZ786503 OMV786494:OMV786503 OWR786494:OWR786503 PGN786494:PGN786503 PQJ786494:PQJ786503 QAF786494:QAF786503 QKB786494:QKB786503 QTX786494:QTX786503 RDT786494:RDT786503 RNP786494:RNP786503 RXL786494:RXL786503 SHH786494:SHH786503 SRD786494:SRD786503 TAZ786494:TAZ786503 TKV786494:TKV786503 TUR786494:TUR786503 UEN786494:UEN786503 UOJ786494:UOJ786503 UYF786494:UYF786503 VIB786494:VIB786503 VRX786494:VRX786503 WBT786494:WBT786503 WLP786494:WLP786503 WVL786494:WVL786503 C852030:C852039 IZ852030:IZ852039 SV852030:SV852039 ACR852030:ACR852039 AMN852030:AMN852039 AWJ852030:AWJ852039 BGF852030:BGF852039 BQB852030:BQB852039 BZX852030:BZX852039 CJT852030:CJT852039 CTP852030:CTP852039 DDL852030:DDL852039 DNH852030:DNH852039 DXD852030:DXD852039 EGZ852030:EGZ852039 EQV852030:EQV852039 FAR852030:FAR852039 FKN852030:FKN852039 FUJ852030:FUJ852039 GEF852030:GEF852039 GOB852030:GOB852039 GXX852030:GXX852039 HHT852030:HHT852039 HRP852030:HRP852039 IBL852030:IBL852039 ILH852030:ILH852039 IVD852030:IVD852039 JEZ852030:JEZ852039 JOV852030:JOV852039 JYR852030:JYR852039 KIN852030:KIN852039 KSJ852030:KSJ852039 LCF852030:LCF852039 LMB852030:LMB852039 LVX852030:LVX852039 MFT852030:MFT852039 MPP852030:MPP852039 MZL852030:MZL852039 NJH852030:NJH852039 NTD852030:NTD852039 OCZ852030:OCZ852039 OMV852030:OMV852039 OWR852030:OWR852039 PGN852030:PGN852039 PQJ852030:PQJ852039 QAF852030:QAF852039 QKB852030:QKB852039 QTX852030:QTX852039 RDT852030:RDT852039 RNP852030:RNP852039 RXL852030:RXL852039 SHH852030:SHH852039 SRD852030:SRD852039 TAZ852030:TAZ852039 TKV852030:TKV852039 TUR852030:TUR852039 UEN852030:UEN852039 UOJ852030:UOJ852039 UYF852030:UYF852039 VIB852030:VIB852039 VRX852030:VRX852039 WBT852030:WBT852039 WLP852030:WLP852039 WVL852030:WVL852039 C917566:C917575 IZ917566:IZ917575 SV917566:SV917575 ACR917566:ACR917575 AMN917566:AMN917575 AWJ917566:AWJ917575 BGF917566:BGF917575 BQB917566:BQB917575 BZX917566:BZX917575 CJT917566:CJT917575 CTP917566:CTP917575 DDL917566:DDL917575 DNH917566:DNH917575 DXD917566:DXD917575 EGZ917566:EGZ917575 EQV917566:EQV917575 FAR917566:FAR917575 FKN917566:FKN917575 FUJ917566:FUJ917575 GEF917566:GEF917575 GOB917566:GOB917575 GXX917566:GXX917575 HHT917566:HHT917575 HRP917566:HRP917575 IBL917566:IBL917575 ILH917566:ILH917575 IVD917566:IVD917575 JEZ917566:JEZ917575 JOV917566:JOV917575 JYR917566:JYR917575 KIN917566:KIN917575 KSJ917566:KSJ917575 LCF917566:LCF917575 LMB917566:LMB917575 LVX917566:LVX917575 MFT917566:MFT917575 MPP917566:MPP917575 MZL917566:MZL917575 NJH917566:NJH917575 NTD917566:NTD917575 OCZ917566:OCZ917575 OMV917566:OMV917575 OWR917566:OWR917575 PGN917566:PGN917575 PQJ917566:PQJ917575 QAF917566:QAF917575 QKB917566:QKB917575 QTX917566:QTX917575 RDT917566:RDT917575 RNP917566:RNP917575 RXL917566:RXL917575 SHH917566:SHH917575 SRD917566:SRD917575 TAZ917566:TAZ917575 TKV917566:TKV917575 TUR917566:TUR917575 UEN917566:UEN917575 UOJ917566:UOJ917575 UYF917566:UYF917575 VIB917566:VIB917575 VRX917566:VRX917575 WBT917566:WBT917575 WLP917566:WLP917575 WVL917566:WVL917575 C983102:C983111 IZ983102:IZ983111 SV983102:SV983111 ACR983102:ACR983111 AMN983102:AMN983111 AWJ983102:AWJ983111 BGF983102:BGF983111 BQB983102:BQB983111 BZX983102:BZX983111 CJT983102:CJT983111 CTP983102:CTP983111 DDL983102:DDL983111 DNH983102:DNH983111 DXD983102:DXD983111 EGZ983102:EGZ983111 EQV983102:EQV983111 FAR983102:FAR983111 FKN983102:FKN983111 FUJ983102:FUJ983111 GEF983102:GEF983111 GOB983102:GOB983111 GXX983102:GXX983111 HHT983102:HHT983111 HRP983102:HRP983111 IBL983102:IBL983111 ILH983102:ILH983111 IVD983102:IVD983111 JEZ983102:JEZ983111 JOV983102:JOV983111 JYR983102:JYR983111 KIN983102:KIN983111 KSJ983102:KSJ983111 LCF983102:LCF983111 LMB983102:LMB983111 LVX983102:LVX983111 MFT983102:MFT983111 MPP983102:MPP983111 MZL983102:MZL983111 NJH983102:NJH983111 NTD983102:NTD983111 OCZ983102:OCZ983111 OMV983102:OMV983111 OWR983102:OWR983111 PGN983102:PGN983111 PQJ983102:PQJ983111 QAF983102:QAF983111 QKB983102:QKB983111 QTX983102:QTX983111 RDT983102:RDT983111 RNP983102:RNP983111 RXL983102:RXL983111 SHH983102:SHH983111 SRD983102:SRD983111 TAZ983102:TAZ983111 TKV983102:TKV983111 TUR983102:TUR983111 UEN983102:UEN983111 UOJ983102:UOJ983111 UYF983102:UYF983111 VIB983102:VIB983111 VRX983102:VRX983111 WBT983102:WBT983111 WLP983102:WLP983111 WVL983102:WVL983111 C39:C45 IZ39:IZ45 SV39:SV45 ACR39:ACR45 AMN39:AMN45 AWJ39:AWJ45 BGF39:BGF45 BQB39:BQB45 BZX39:BZX45 CJT39:CJT45 CTP39:CTP45 DDL39:DDL45 DNH39:DNH45 DXD39:DXD45 EGZ39:EGZ45 EQV39:EQV45 FAR39:FAR45 FKN39:FKN45 FUJ39:FUJ45 GEF39:GEF45 GOB39:GOB45 GXX39:GXX45 HHT39:HHT45 HRP39:HRP45 IBL39:IBL45 ILH39:ILH45 IVD39:IVD45 JEZ39:JEZ45 JOV39:JOV45 JYR39:JYR45 KIN39:KIN45 KSJ39:KSJ45 LCF39:LCF45 LMB39:LMB45 LVX39:LVX45 MFT39:MFT45 MPP39:MPP45 MZL39:MZL45 NJH39:NJH45 NTD39:NTD45 OCZ39:OCZ45 OMV39:OMV45 OWR39:OWR45 PGN39:PGN45 PQJ39:PQJ45 QAF39:QAF45 QKB39:QKB45 QTX39:QTX45 RDT39:RDT45 RNP39:RNP45 RXL39:RXL45 SHH39:SHH45 SRD39:SRD45 TAZ39:TAZ45 TKV39:TKV45 TUR39:TUR45 UEN39:UEN45 UOJ39:UOJ45 UYF39:UYF45 VIB39:VIB45 VRX39:VRX45 WBT39:WBT45 WLP39:WLP45 WVL39:WVL45 C65577:C65583 IZ65577:IZ65583 SV65577:SV65583 ACR65577:ACR65583 AMN65577:AMN65583 AWJ65577:AWJ65583 BGF65577:BGF65583 BQB65577:BQB65583 BZX65577:BZX65583 CJT65577:CJT65583 CTP65577:CTP65583 DDL65577:DDL65583 DNH65577:DNH65583 DXD65577:DXD65583 EGZ65577:EGZ65583 EQV65577:EQV65583 FAR65577:FAR65583 FKN65577:FKN65583 FUJ65577:FUJ65583 GEF65577:GEF65583 GOB65577:GOB65583 GXX65577:GXX65583 HHT65577:HHT65583 HRP65577:HRP65583 IBL65577:IBL65583 ILH65577:ILH65583 IVD65577:IVD65583 JEZ65577:JEZ65583 JOV65577:JOV65583 JYR65577:JYR65583 KIN65577:KIN65583 KSJ65577:KSJ65583 LCF65577:LCF65583 LMB65577:LMB65583 LVX65577:LVX65583 MFT65577:MFT65583 MPP65577:MPP65583 MZL65577:MZL65583 NJH65577:NJH65583 NTD65577:NTD65583 OCZ65577:OCZ65583 OMV65577:OMV65583 OWR65577:OWR65583 PGN65577:PGN65583 PQJ65577:PQJ65583 QAF65577:QAF65583 QKB65577:QKB65583 QTX65577:QTX65583 RDT65577:RDT65583 RNP65577:RNP65583 RXL65577:RXL65583 SHH65577:SHH65583 SRD65577:SRD65583 TAZ65577:TAZ65583 TKV65577:TKV65583 TUR65577:TUR65583 UEN65577:UEN65583 UOJ65577:UOJ65583 UYF65577:UYF65583 VIB65577:VIB65583 VRX65577:VRX65583 WBT65577:WBT65583 WLP65577:WLP65583 WVL65577:WVL65583 C131113:C131119 IZ131113:IZ131119 SV131113:SV131119 ACR131113:ACR131119 AMN131113:AMN131119 AWJ131113:AWJ131119 BGF131113:BGF131119 BQB131113:BQB131119 BZX131113:BZX131119 CJT131113:CJT131119 CTP131113:CTP131119 DDL131113:DDL131119 DNH131113:DNH131119 DXD131113:DXD131119 EGZ131113:EGZ131119 EQV131113:EQV131119 FAR131113:FAR131119 FKN131113:FKN131119 FUJ131113:FUJ131119 GEF131113:GEF131119 GOB131113:GOB131119 GXX131113:GXX131119 HHT131113:HHT131119 HRP131113:HRP131119 IBL131113:IBL131119 ILH131113:ILH131119 IVD131113:IVD131119 JEZ131113:JEZ131119 JOV131113:JOV131119 JYR131113:JYR131119 KIN131113:KIN131119 KSJ131113:KSJ131119 LCF131113:LCF131119 LMB131113:LMB131119 LVX131113:LVX131119 MFT131113:MFT131119 MPP131113:MPP131119 MZL131113:MZL131119 NJH131113:NJH131119 NTD131113:NTD131119 OCZ131113:OCZ131119 OMV131113:OMV131119 OWR131113:OWR131119 PGN131113:PGN131119 PQJ131113:PQJ131119 QAF131113:QAF131119 QKB131113:QKB131119 QTX131113:QTX131119 RDT131113:RDT131119 RNP131113:RNP131119 RXL131113:RXL131119 SHH131113:SHH131119 SRD131113:SRD131119 TAZ131113:TAZ131119 TKV131113:TKV131119 TUR131113:TUR131119 UEN131113:UEN131119 UOJ131113:UOJ131119 UYF131113:UYF131119 VIB131113:VIB131119 VRX131113:VRX131119 WBT131113:WBT131119 WLP131113:WLP131119 WVL131113:WVL131119 C196649:C196655 IZ196649:IZ196655 SV196649:SV196655 ACR196649:ACR196655 AMN196649:AMN196655 AWJ196649:AWJ196655 BGF196649:BGF196655 BQB196649:BQB196655 BZX196649:BZX196655 CJT196649:CJT196655 CTP196649:CTP196655 DDL196649:DDL196655 DNH196649:DNH196655 DXD196649:DXD196655 EGZ196649:EGZ196655 EQV196649:EQV196655 FAR196649:FAR196655 FKN196649:FKN196655 FUJ196649:FUJ196655 GEF196649:GEF196655 GOB196649:GOB196655 GXX196649:GXX196655 HHT196649:HHT196655 HRP196649:HRP196655 IBL196649:IBL196655 ILH196649:ILH196655 IVD196649:IVD196655 JEZ196649:JEZ196655 JOV196649:JOV196655 JYR196649:JYR196655 KIN196649:KIN196655 KSJ196649:KSJ196655 LCF196649:LCF196655 LMB196649:LMB196655 LVX196649:LVX196655 MFT196649:MFT196655 MPP196649:MPP196655 MZL196649:MZL196655 NJH196649:NJH196655 NTD196649:NTD196655 OCZ196649:OCZ196655 OMV196649:OMV196655 OWR196649:OWR196655 PGN196649:PGN196655 PQJ196649:PQJ196655 QAF196649:QAF196655 QKB196649:QKB196655 QTX196649:QTX196655 RDT196649:RDT196655 RNP196649:RNP196655 RXL196649:RXL196655 SHH196649:SHH196655 SRD196649:SRD196655 TAZ196649:TAZ196655 TKV196649:TKV196655 TUR196649:TUR196655 UEN196649:UEN196655 UOJ196649:UOJ196655 UYF196649:UYF196655 VIB196649:VIB196655 VRX196649:VRX196655 WBT196649:WBT196655 WLP196649:WLP196655 WVL196649:WVL196655 C262185:C262191 IZ262185:IZ262191 SV262185:SV262191 ACR262185:ACR262191 AMN262185:AMN262191 AWJ262185:AWJ262191 BGF262185:BGF262191 BQB262185:BQB262191 BZX262185:BZX262191 CJT262185:CJT262191 CTP262185:CTP262191 DDL262185:DDL262191 DNH262185:DNH262191 DXD262185:DXD262191 EGZ262185:EGZ262191 EQV262185:EQV262191 FAR262185:FAR262191 FKN262185:FKN262191 FUJ262185:FUJ262191 GEF262185:GEF262191 GOB262185:GOB262191 GXX262185:GXX262191 HHT262185:HHT262191 HRP262185:HRP262191 IBL262185:IBL262191 ILH262185:ILH262191 IVD262185:IVD262191 JEZ262185:JEZ262191 JOV262185:JOV262191 JYR262185:JYR262191 KIN262185:KIN262191 KSJ262185:KSJ262191 LCF262185:LCF262191 LMB262185:LMB262191 LVX262185:LVX262191 MFT262185:MFT262191 MPP262185:MPP262191 MZL262185:MZL262191 NJH262185:NJH262191 NTD262185:NTD262191 OCZ262185:OCZ262191 OMV262185:OMV262191 OWR262185:OWR262191 PGN262185:PGN262191 PQJ262185:PQJ262191 QAF262185:QAF262191 QKB262185:QKB262191 QTX262185:QTX262191 RDT262185:RDT262191 RNP262185:RNP262191 RXL262185:RXL262191 SHH262185:SHH262191 SRD262185:SRD262191 TAZ262185:TAZ262191 TKV262185:TKV262191 TUR262185:TUR262191 UEN262185:UEN262191 UOJ262185:UOJ262191 UYF262185:UYF262191 VIB262185:VIB262191 VRX262185:VRX262191 WBT262185:WBT262191 WLP262185:WLP262191 WVL262185:WVL262191 C327721:C327727 IZ327721:IZ327727 SV327721:SV327727 ACR327721:ACR327727 AMN327721:AMN327727 AWJ327721:AWJ327727 BGF327721:BGF327727 BQB327721:BQB327727 BZX327721:BZX327727 CJT327721:CJT327727 CTP327721:CTP327727 DDL327721:DDL327727 DNH327721:DNH327727 DXD327721:DXD327727 EGZ327721:EGZ327727 EQV327721:EQV327727 FAR327721:FAR327727 FKN327721:FKN327727 FUJ327721:FUJ327727 GEF327721:GEF327727 GOB327721:GOB327727 GXX327721:GXX327727 HHT327721:HHT327727 HRP327721:HRP327727 IBL327721:IBL327727 ILH327721:ILH327727 IVD327721:IVD327727 JEZ327721:JEZ327727 JOV327721:JOV327727 JYR327721:JYR327727 KIN327721:KIN327727 KSJ327721:KSJ327727 LCF327721:LCF327727 LMB327721:LMB327727 LVX327721:LVX327727 MFT327721:MFT327727 MPP327721:MPP327727 MZL327721:MZL327727 NJH327721:NJH327727 NTD327721:NTD327727 OCZ327721:OCZ327727 OMV327721:OMV327727 OWR327721:OWR327727 PGN327721:PGN327727 PQJ327721:PQJ327727 QAF327721:QAF327727 QKB327721:QKB327727 QTX327721:QTX327727 RDT327721:RDT327727 RNP327721:RNP327727 RXL327721:RXL327727 SHH327721:SHH327727 SRD327721:SRD327727 TAZ327721:TAZ327727 TKV327721:TKV327727 TUR327721:TUR327727 UEN327721:UEN327727 UOJ327721:UOJ327727 UYF327721:UYF327727 VIB327721:VIB327727 VRX327721:VRX327727 WBT327721:WBT327727 WLP327721:WLP327727 WVL327721:WVL327727 C393257:C393263 IZ393257:IZ393263 SV393257:SV393263 ACR393257:ACR393263 AMN393257:AMN393263 AWJ393257:AWJ393263 BGF393257:BGF393263 BQB393257:BQB393263 BZX393257:BZX393263 CJT393257:CJT393263 CTP393257:CTP393263 DDL393257:DDL393263 DNH393257:DNH393263 DXD393257:DXD393263 EGZ393257:EGZ393263 EQV393257:EQV393263 FAR393257:FAR393263 FKN393257:FKN393263 FUJ393257:FUJ393263 GEF393257:GEF393263 GOB393257:GOB393263 GXX393257:GXX393263 HHT393257:HHT393263 HRP393257:HRP393263 IBL393257:IBL393263 ILH393257:ILH393263 IVD393257:IVD393263 JEZ393257:JEZ393263 JOV393257:JOV393263 JYR393257:JYR393263 KIN393257:KIN393263 KSJ393257:KSJ393263 LCF393257:LCF393263 LMB393257:LMB393263 LVX393257:LVX393263 MFT393257:MFT393263 MPP393257:MPP393263 MZL393257:MZL393263 NJH393257:NJH393263 NTD393257:NTD393263 OCZ393257:OCZ393263 OMV393257:OMV393263 OWR393257:OWR393263 PGN393257:PGN393263 PQJ393257:PQJ393263 QAF393257:QAF393263 QKB393257:QKB393263 QTX393257:QTX393263 RDT393257:RDT393263 RNP393257:RNP393263 RXL393257:RXL393263 SHH393257:SHH393263 SRD393257:SRD393263 TAZ393257:TAZ393263 TKV393257:TKV393263 TUR393257:TUR393263 UEN393257:UEN393263 UOJ393257:UOJ393263 UYF393257:UYF393263 VIB393257:VIB393263 VRX393257:VRX393263 WBT393257:WBT393263 WLP393257:WLP393263 WVL393257:WVL393263 C458793:C458799 IZ458793:IZ458799 SV458793:SV458799 ACR458793:ACR458799 AMN458793:AMN458799 AWJ458793:AWJ458799 BGF458793:BGF458799 BQB458793:BQB458799 BZX458793:BZX458799 CJT458793:CJT458799 CTP458793:CTP458799 DDL458793:DDL458799 DNH458793:DNH458799 DXD458793:DXD458799 EGZ458793:EGZ458799 EQV458793:EQV458799 FAR458793:FAR458799 FKN458793:FKN458799 FUJ458793:FUJ458799 GEF458793:GEF458799 GOB458793:GOB458799 GXX458793:GXX458799 HHT458793:HHT458799 HRP458793:HRP458799 IBL458793:IBL458799 ILH458793:ILH458799 IVD458793:IVD458799 JEZ458793:JEZ458799 JOV458793:JOV458799 JYR458793:JYR458799 KIN458793:KIN458799 KSJ458793:KSJ458799 LCF458793:LCF458799 LMB458793:LMB458799 LVX458793:LVX458799 MFT458793:MFT458799 MPP458793:MPP458799 MZL458793:MZL458799 NJH458793:NJH458799 NTD458793:NTD458799 OCZ458793:OCZ458799 OMV458793:OMV458799 OWR458793:OWR458799 PGN458793:PGN458799 PQJ458793:PQJ458799 QAF458793:QAF458799 QKB458793:QKB458799 QTX458793:QTX458799 RDT458793:RDT458799 RNP458793:RNP458799 RXL458793:RXL458799 SHH458793:SHH458799 SRD458793:SRD458799 TAZ458793:TAZ458799 TKV458793:TKV458799 TUR458793:TUR458799 UEN458793:UEN458799 UOJ458793:UOJ458799 UYF458793:UYF458799 VIB458793:VIB458799 VRX458793:VRX458799 WBT458793:WBT458799 WLP458793:WLP458799 WVL458793:WVL458799 C524329:C524335 IZ524329:IZ524335 SV524329:SV524335 ACR524329:ACR524335 AMN524329:AMN524335 AWJ524329:AWJ524335 BGF524329:BGF524335 BQB524329:BQB524335 BZX524329:BZX524335 CJT524329:CJT524335 CTP524329:CTP524335 DDL524329:DDL524335 DNH524329:DNH524335 DXD524329:DXD524335 EGZ524329:EGZ524335 EQV524329:EQV524335 FAR524329:FAR524335 FKN524329:FKN524335 FUJ524329:FUJ524335 GEF524329:GEF524335 GOB524329:GOB524335 GXX524329:GXX524335 HHT524329:HHT524335 HRP524329:HRP524335 IBL524329:IBL524335 ILH524329:ILH524335 IVD524329:IVD524335 JEZ524329:JEZ524335 JOV524329:JOV524335 JYR524329:JYR524335 KIN524329:KIN524335 KSJ524329:KSJ524335 LCF524329:LCF524335 LMB524329:LMB524335 LVX524329:LVX524335 MFT524329:MFT524335 MPP524329:MPP524335 MZL524329:MZL524335 NJH524329:NJH524335 NTD524329:NTD524335 OCZ524329:OCZ524335 OMV524329:OMV524335 OWR524329:OWR524335 PGN524329:PGN524335 PQJ524329:PQJ524335 QAF524329:QAF524335 QKB524329:QKB524335 QTX524329:QTX524335 RDT524329:RDT524335 RNP524329:RNP524335 RXL524329:RXL524335 SHH524329:SHH524335 SRD524329:SRD524335 TAZ524329:TAZ524335 TKV524329:TKV524335 TUR524329:TUR524335 UEN524329:UEN524335 UOJ524329:UOJ524335 UYF524329:UYF524335 VIB524329:VIB524335 VRX524329:VRX524335 WBT524329:WBT524335 WLP524329:WLP524335 WVL524329:WVL524335 C589865:C589871 IZ589865:IZ589871 SV589865:SV589871 ACR589865:ACR589871 AMN589865:AMN589871 AWJ589865:AWJ589871 BGF589865:BGF589871 BQB589865:BQB589871 BZX589865:BZX589871 CJT589865:CJT589871 CTP589865:CTP589871 DDL589865:DDL589871 DNH589865:DNH589871 DXD589865:DXD589871 EGZ589865:EGZ589871 EQV589865:EQV589871 FAR589865:FAR589871 FKN589865:FKN589871 FUJ589865:FUJ589871 GEF589865:GEF589871 GOB589865:GOB589871 GXX589865:GXX589871 HHT589865:HHT589871 HRP589865:HRP589871 IBL589865:IBL589871 ILH589865:ILH589871 IVD589865:IVD589871 JEZ589865:JEZ589871 JOV589865:JOV589871 JYR589865:JYR589871 KIN589865:KIN589871 KSJ589865:KSJ589871 LCF589865:LCF589871 LMB589865:LMB589871 LVX589865:LVX589871 MFT589865:MFT589871 MPP589865:MPP589871 MZL589865:MZL589871 NJH589865:NJH589871 NTD589865:NTD589871 OCZ589865:OCZ589871 OMV589865:OMV589871 OWR589865:OWR589871 PGN589865:PGN589871 PQJ589865:PQJ589871 QAF589865:QAF589871 QKB589865:QKB589871 QTX589865:QTX589871 RDT589865:RDT589871 RNP589865:RNP589871 RXL589865:RXL589871 SHH589865:SHH589871 SRD589865:SRD589871 TAZ589865:TAZ589871 TKV589865:TKV589871 TUR589865:TUR589871 UEN589865:UEN589871 UOJ589865:UOJ589871 UYF589865:UYF589871 VIB589865:VIB589871 VRX589865:VRX589871 WBT589865:WBT589871 WLP589865:WLP589871 WVL589865:WVL589871 C655401:C655407 IZ655401:IZ655407 SV655401:SV655407 ACR655401:ACR655407 AMN655401:AMN655407 AWJ655401:AWJ655407 BGF655401:BGF655407 BQB655401:BQB655407 BZX655401:BZX655407 CJT655401:CJT655407 CTP655401:CTP655407 DDL655401:DDL655407 DNH655401:DNH655407 DXD655401:DXD655407 EGZ655401:EGZ655407 EQV655401:EQV655407 FAR655401:FAR655407 FKN655401:FKN655407 FUJ655401:FUJ655407 GEF655401:GEF655407 GOB655401:GOB655407 GXX655401:GXX655407 HHT655401:HHT655407 HRP655401:HRP655407 IBL655401:IBL655407 ILH655401:ILH655407 IVD655401:IVD655407 JEZ655401:JEZ655407 JOV655401:JOV655407 JYR655401:JYR655407 KIN655401:KIN655407 KSJ655401:KSJ655407 LCF655401:LCF655407 LMB655401:LMB655407 LVX655401:LVX655407 MFT655401:MFT655407 MPP655401:MPP655407 MZL655401:MZL655407 NJH655401:NJH655407 NTD655401:NTD655407 OCZ655401:OCZ655407 OMV655401:OMV655407 OWR655401:OWR655407 PGN655401:PGN655407 PQJ655401:PQJ655407 QAF655401:QAF655407 QKB655401:QKB655407 QTX655401:QTX655407 RDT655401:RDT655407 RNP655401:RNP655407 RXL655401:RXL655407 SHH655401:SHH655407 SRD655401:SRD655407 TAZ655401:TAZ655407 TKV655401:TKV655407 TUR655401:TUR655407 UEN655401:UEN655407 UOJ655401:UOJ655407 UYF655401:UYF655407 VIB655401:VIB655407 VRX655401:VRX655407 WBT655401:WBT655407 WLP655401:WLP655407 WVL655401:WVL655407 C720937:C720943 IZ720937:IZ720943 SV720937:SV720943 ACR720937:ACR720943 AMN720937:AMN720943 AWJ720937:AWJ720943 BGF720937:BGF720943 BQB720937:BQB720943 BZX720937:BZX720943 CJT720937:CJT720943 CTP720937:CTP720943 DDL720937:DDL720943 DNH720937:DNH720943 DXD720937:DXD720943 EGZ720937:EGZ720943 EQV720937:EQV720943 FAR720937:FAR720943 FKN720937:FKN720943 FUJ720937:FUJ720943 GEF720937:GEF720943 GOB720937:GOB720943 GXX720937:GXX720943 HHT720937:HHT720943 HRP720937:HRP720943 IBL720937:IBL720943 ILH720937:ILH720943 IVD720937:IVD720943 JEZ720937:JEZ720943 JOV720937:JOV720943 JYR720937:JYR720943 KIN720937:KIN720943 KSJ720937:KSJ720943 LCF720937:LCF720943 LMB720937:LMB720943 LVX720937:LVX720943 MFT720937:MFT720943 MPP720937:MPP720943 MZL720937:MZL720943 NJH720937:NJH720943 NTD720937:NTD720943 OCZ720937:OCZ720943 OMV720937:OMV720943 OWR720937:OWR720943 PGN720937:PGN720943 PQJ720937:PQJ720943 QAF720937:QAF720943 QKB720937:QKB720943 QTX720937:QTX720943 RDT720937:RDT720943 RNP720937:RNP720943 RXL720937:RXL720943 SHH720937:SHH720943 SRD720937:SRD720943 TAZ720937:TAZ720943 TKV720937:TKV720943 TUR720937:TUR720943 UEN720937:UEN720943 UOJ720937:UOJ720943 UYF720937:UYF720943 VIB720937:VIB720943 VRX720937:VRX720943 WBT720937:WBT720943 WLP720937:WLP720943 WVL720937:WVL720943 C786473:C786479 IZ786473:IZ786479 SV786473:SV786479 ACR786473:ACR786479 AMN786473:AMN786479 AWJ786473:AWJ786479 BGF786473:BGF786479 BQB786473:BQB786479 BZX786473:BZX786479 CJT786473:CJT786479 CTP786473:CTP786479 DDL786473:DDL786479 DNH786473:DNH786479 DXD786473:DXD786479 EGZ786473:EGZ786479 EQV786473:EQV786479 FAR786473:FAR786479 FKN786473:FKN786479 FUJ786473:FUJ786479 GEF786473:GEF786479 GOB786473:GOB786479 GXX786473:GXX786479 HHT786473:HHT786479 HRP786473:HRP786479 IBL786473:IBL786479 ILH786473:ILH786479 IVD786473:IVD786479 JEZ786473:JEZ786479 JOV786473:JOV786479 JYR786473:JYR786479 KIN786473:KIN786479 KSJ786473:KSJ786479 LCF786473:LCF786479 LMB786473:LMB786479 LVX786473:LVX786479 MFT786473:MFT786479 MPP786473:MPP786479 MZL786473:MZL786479 NJH786473:NJH786479 NTD786473:NTD786479 OCZ786473:OCZ786479 OMV786473:OMV786479 OWR786473:OWR786479 PGN786473:PGN786479 PQJ786473:PQJ786479 QAF786473:QAF786479 QKB786473:QKB786479 QTX786473:QTX786479 RDT786473:RDT786479 RNP786473:RNP786479 RXL786473:RXL786479 SHH786473:SHH786479 SRD786473:SRD786479 TAZ786473:TAZ786479 TKV786473:TKV786479 TUR786473:TUR786479 UEN786473:UEN786479 UOJ786473:UOJ786479 UYF786473:UYF786479 VIB786473:VIB786479 VRX786473:VRX786479 WBT786473:WBT786479 WLP786473:WLP786479 WVL786473:WVL786479 C852009:C852015 IZ852009:IZ852015 SV852009:SV852015 ACR852009:ACR852015 AMN852009:AMN852015 AWJ852009:AWJ852015 BGF852009:BGF852015 BQB852009:BQB852015 BZX852009:BZX852015 CJT852009:CJT852015 CTP852009:CTP852015 DDL852009:DDL852015 DNH852009:DNH852015 DXD852009:DXD852015 EGZ852009:EGZ852015 EQV852009:EQV852015 FAR852009:FAR852015 FKN852009:FKN852015 FUJ852009:FUJ852015 GEF852009:GEF852015 GOB852009:GOB852015 GXX852009:GXX852015 HHT852009:HHT852015 HRP852009:HRP852015 IBL852009:IBL852015 ILH852009:ILH852015 IVD852009:IVD852015 JEZ852009:JEZ852015 JOV852009:JOV852015 JYR852009:JYR852015 KIN852009:KIN852015 KSJ852009:KSJ852015 LCF852009:LCF852015 LMB852009:LMB852015 LVX852009:LVX852015 MFT852009:MFT852015 MPP852009:MPP852015 MZL852009:MZL852015 NJH852009:NJH852015 NTD852009:NTD852015 OCZ852009:OCZ852015 OMV852009:OMV852015 OWR852009:OWR852015 PGN852009:PGN852015 PQJ852009:PQJ852015 QAF852009:QAF852015 QKB852009:QKB852015 QTX852009:QTX852015 RDT852009:RDT852015 RNP852009:RNP852015 RXL852009:RXL852015 SHH852009:SHH852015 SRD852009:SRD852015 TAZ852009:TAZ852015 TKV852009:TKV852015 TUR852009:TUR852015 UEN852009:UEN852015 UOJ852009:UOJ852015 UYF852009:UYF852015 VIB852009:VIB852015 VRX852009:VRX852015 WBT852009:WBT852015 WLP852009:WLP852015 WVL852009:WVL852015 C917545:C917551 IZ917545:IZ917551 SV917545:SV917551 ACR917545:ACR917551 AMN917545:AMN917551 AWJ917545:AWJ917551 BGF917545:BGF917551 BQB917545:BQB917551 BZX917545:BZX917551 CJT917545:CJT917551 CTP917545:CTP917551 DDL917545:DDL917551 DNH917545:DNH917551 DXD917545:DXD917551 EGZ917545:EGZ917551 EQV917545:EQV917551 FAR917545:FAR917551 FKN917545:FKN917551 FUJ917545:FUJ917551 GEF917545:GEF917551 GOB917545:GOB917551 GXX917545:GXX917551 HHT917545:HHT917551 HRP917545:HRP917551 IBL917545:IBL917551 ILH917545:ILH917551 IVD917545:IVD917551 JEZ917545:JEZ917551 JOV917545:JOV917551 JYR917545:JYR917551 KIN917545:KIN917551 KSJ917545:KSJ917551 LCF917545:LCF917551 LMB917545:LMB917551 LVX917545:LVX917551 MFT917545:MFT917551 MPP917545:MPP917551 MZL917545:MZL917551 NJH917545:NJH917551 NTD917545:NTD917551 OCZ917545:OCZ917551 OMV917545:OMV917551 OWR917545:OWR917551 PGN917545:PGN917551 PQJ917545:PQJ917551 QAF917545:QAF917551 QKB917545:QKB917551 QTX917545:QTX917551 RDT917545:RDT917551 RNP917545:RNP917551 RXL917545:RXL917551 SHH917545:SHH917551 SRD917545:SRD917551 TAZ917545:TAZ917551 TKV917545:TKV917551 TUR917545:TUR917551 UEN917545:UEN917551 UOJ917545:UOJ917551 UYF917545:UYF917551 VIB917545:VIB917551 VRX917545:VRX917551 WBT917545:WBT917551 WLP917545:WLP917551 WVL917545:WVL917551 C983081:C983087 IZ983081:IZ983087 SV983081:SV983087 ACR983081:ACR983087 AMN983081:AMN983087 AWJ983081:AWJ983087 BGF983081:BGF983087 BQB983081:BQB983087 BZX983081:BZX983087 CJT983081:CJT983087 CTP983081:CTP983087 DDL983081:DDL983087 DNH983081:DNH983087 DXD983081:DXD983087 EGZ983081:EGZ983087 EQV983081:EQV983087 FAR983081:FAR983087 FKN983081:FKN983087 FUJ983081:FUJ983087 GEF983081:GEF983087 GOB983081:GOB983087 GXX983081:GXX983087 HHT983081:HHT983087 HRP983081:HRP983087 IBL983081:IBL983087 ILH983081:ILH983087 IVD983081:IVD983087 JEZ983081:JEZ983087 JOV983081:JOV983087 JYR983081:JYR983087 KIN983081:KIN983087 KSJ983081:KSJ983087 LCF983081:LCF983087 LMB983081:LMB983087 LVX983081:LVX983087 MFT983081:MFT983087 MPP983081:MPP983087 MZL983081:MZL983087 NJH983081:NJH983087 NTD983081:NTD983087 OCZ983081:OCZ983087 OMV983081:OMV983087 OWR983081:OWR983087 PGN983081:PGN983087 PQJ983081:PQJ983087 QAF983081:QAF983087 QKB983081:QKB983087 QTX983081:QTX983087 RDT983081:RDT983087 RNP983081:RNP983087 RXL983081:RXL983087 SHH983081:SHH983087 SRD983081:SRD983087 TAZ983081:TAZ983087 TKV983081:TKV983087 TUR983081:TUR983087 UEN983081:UEN983087 UOJ983081:UOJ983087 UYF983081:UYF983087 VIB983081:VIB983087 VRX983081:VRX983087 WBT983081:WBT983087 WLP983081:WLP983087 WVL983081:WVL983087 C17:C26 IZ17:IZ26 SV17:SV26 ACR17:ACR26 AMN17:AMN26 AWJ17:AWJ26 BGF17:BGF26 BQB17:BQB26 BZX17:BZX26 CJT17:CJT26 CTP17:CTP26 DDL17:DDL26 DNH17:DNH26 DXD17:DXD26 EGZ17:EGZ26 EQV17:EQV26 FAR17:FAR26 FKN17:FKN26 FUJ17:FUJ26 GEF17:GEF26 GOB17:GOB26 GXX17:GXX26 HHT17:HHT26 HRP17:HRP26 IBL17:IBL26 ILH17:ILH26 IVD17:IVD26 JEZ17:JEZ26 JOV17:JOV26 JYR17:JYR26 KIN17:KIN26 KSJ17:KSJ26 LCF17:LCF26 LMB17:LMB26 LVX17:LVX26 MFT17:MFT26 MPP17:MPP26 MZL17:MZL26 NJH17:NJH26 NTD17:NTD26 OCZ17:OCZ26 OMV17:OMV26 OWR17:OWR26 PGN17:PGN26 PQJ17:PQJ26 QAF17:QAF26 QKB17:QKB26 QTX17:QTX26 RDT17:RDT26 RNP17:RNP26 RXL17:RXL26 SHH17:SHH26 SRD17:SRD26 TAZ17:TAZ26 TKV17:TKV26 TUR17:TUR26 UEN17:UEN26 UOJ17:UOJ26 UYF17:UYF26 VIB17:VIB26 VRX17:VRX26 WBT17:WBT26 WLP17:WLP26 WVL17:WVL26 C65556:C65565 IZ65556:IZ65565 SV65556:SV65565 ACR65556:ACR65565 AMN65556:AMN65565 AWJ65556:AWJ65565 BGF65556:BGF65565 BQB65556:BQB65565 BZX65556:BZX65565 CJT65556:CJT65565 CTP65556:CTP65565 DDL65556:DDL65565 DNH65556:DNH65565 DXD65556:DXD65565 EGZ65556:EGZ65565 EQV65556:EQV65565 FAR65556:FAR65565 FKN65556:FKN65565 FUJ65556:FUJ65565 GEF65556:GEF65565 GOB65556:GOB65565 GXX65556:GXX65565 HHT65556:HHT65565 HRP65556:HRP65565 IBL65556:IBL65565 ILH65556:ILH65565 IVD65556:IVD65565 JEZ65556:JEZ65565 JOV65556:JOV65565 JYR65556:JYR65565 KIN65556:KIN65565 KSJ65556:KSJ65565 LCF65556:LCF65565 LMB65556:LMB65565 LVX65556:LVX65565 MFT65556:MFT65565 MPP65556:MPP65565 MZL65556:MZL65565 NJH65556:NJH65565 NTD65556:NTD65565 OCZ65556:OCZ65565 OMV65556:OMV65565 OWR65556:OWR65565 PGN65556:PGN65565 PQJ65556:PQJ65565 QAF65556:QAF65565 QKB65556:QKB65565 QTX65556:QTX65565 RDT65556:RDT65565 RNP65556:RNP65565 RXL65556:RXL65565 SHH65556:SHH65565 SRD65556:SRD65565 TAZ65556:TAZ65565 TKV65556:TKV65565 TUR65556:TUR65565 UEN65556:UEN65565 UOJ65556:UOJ65565 UYF65556:UYF65565 VIB65556:VIB65565 VRX65556:VRX65565 WBT65556:WBT65565 WLP65556:WLP65565 WVL65556:WVL65565 C131092:C131101 IZ131092:IZ131101 SV131092:SV131101 ACR131092:ACR131101 AMN131092:AMN131101 AWJ131092:AWJ131101 BGF131092:BGF131101 BQB131092:BQB131101 BZX131092:BZX131101 CJT131092:CJT131101 CTP131092:CTP131101 DDL131092:DDL131101 DNH131092:DNH131101 DXD131092:DXD131101 EGZ131092:EGZ131101 EQV131092:EQV131101 FAR131092:FAR131101 FKN131092:FKN131101 FUJ131092:FUJ131101 GEF131092:GEF131101 GOB131092:GOB131101 GXX131092:GXX131101 HHT131092:HHT131101 HRP131092:HRP131101 IBL131092:IBL131101 ILH131092:ILH131101 IVD131092:IVD131101 JEZ131092:JEZ131101 JOV131092:JOV131101 JYR131092:JYR131101 KIN131092:KIN131101 KSJ131092:KSJ131101 LCF131092:LCF131101 LMB131092:LMB131101 LVX131092:LVX131101 MFT131092:MFT131101 MPP131092:MPP131101 MZL131092:MZL131101 NJH131092:NJH131101 NTD131092:NTD131101 OCZ131092:OCZ131101 OMV131092:OMV131101 OWR131092:OWR131101 PGN131092:PGN131101 PQJ131092:PQJ131101 QAF131092:QAF131101 QKB131092:QKB131101 QTX131092:QTX131101 RDT131092:RDT131101 RNP131092:RNP131101 RXL131092:RXL131101 SHH131092:SHH131101 SRD131092:SRD131101 TAZ131092:TAZ131101 TKV131092:TKV131101 TUR131092:TUR131101 UEN131092:UEN131101 UOJ131092:UOJ131101 UYF131092:UYF131101 VIB131092:VIB131101 VRX131092:VRX131101 WBT131092:WBT131101 WLP131092:WLP131101 WVL131092:WVL131101 C196628:C196637 IZ196628:IZ196637 SV196628:SV196637 ACR196628:ACR196637 AMN196628:AMN196637 AWJ196628:AWJ196637 BGF196628:BGF196637 BQB196628:BQB196637 BZX196628:BZX196637 CJT196628:CJT196637 CTP196628:CTP196637 DDL196628:DDL196637 DNH196628:DNH196637 DXD196628:DXD196637 EGZ196628:EGZ196637 EQV196628:EQV196637 FAR196628:FAR196637 FKN196628:FKN196637 FUJ196628:FUJ196637 GEF196628:GEF196637 GOB196628:GOB196637 GXX196628:GXX196637 HHT196628:HHT196637 HRP196628:HRP196637 IBL196628:IBL196637 ILH196628:ILH196637 IVD196628:IVD196637 JEZ196628:JEZ196637 JOV196628:JOV196637 JYR196628:JYR196637 KIN196628:KIN196637 KSJ196628:KSJ196637 LCF196628:LCF196637 LMB196628:LMB196637 LVX196628:LVX196637 MFT196628:MFT196637 MPP196628:MPP196637 MZL196628:MZL196637 NJH196628:NJH196637 NTD196628:NTD196637 OCZ196628:OCZ196637 OMV196628:OMV196637 OWR196628:OWR196637 PGN196628:PGN196637 PQJ196628:PQJ196637 QAF196628:QAF196637 QKB196628:QKB196637 QTX196628:QTX196637 RDT196628:RDT196637 RNP196628:RNP196637 RXL196628:RXL196637 SHH196628:SHH196637 SRD196628:SRD196637 TAZ196628:TAZ196637 TKV196628:TKV196637 TUR196628:TUR196637 UEN196628:UEN196637 UOJ196628:UOJ196637 UYF196628:UYF196637 VIB196628:VIB196637 VRX196628:VRX196637 WBT196628:WBT196637 WLP196628:WLP196637 WVL196628:WVL196637 C262164:C262173 IZ262164:IZ262173 SV262164:SV262173 ACR262164:ACR262173 AMN262164:AMN262173 AWJ262164:AWJ262173 BGF262164:BGF262173 BQB262164:BQB262173 BZX262164:BZX262173 CJT262164:CJT262173 CTP262164:CTP262173 DDL262164:DDL262173 DNH262164:DNH262173 DXD262164:DXD262173 EGZ262164:EGZ262173 EQV262164:EQV262173 FAR262164:FAR262173 FKN262164:FKN262173 FUJ262164:FUJ262173 GEF262164:GEF262173 GOB262164:GOB262173 GXX262164:GXX262173 HHT262164:HHT262173 HRP262164:HRP262173 IBL262164:IBL262173 ILH262164:ILH262173 IVD262164:IVD262173 JEZ262164:JEZ262173 JOV262164:JOV262173 JYR262164:JYR262173 KIN262164:KIN262173 KSJ262164:KSJ262173 LCF262164:LCF262173 LMB262164:LMB262173 LVX262164:LVX262173 MFT262164:MFT262173 MPP262164:MPP262173 MZL262164:MZL262173 NJH262164:NJH262173 NTD262164:NTD262173 OCZ262164:OCZ262173 OMV262164:OMV262173 OWR262164:OWR262173 PGN262164:PGN262173 PQJ262164:PQJ262173 QAF262164:QAF262173 QKB262164:QKB262173 QTX262164:QTX262173 RDT262164:RDT262173 RNP262164:RNP262173 RXL262164:RXL262173 SHH262164:SHH262173 SRD262164:SRD262173 TAZ262164:TAZ262173 TKV262164:TKV262173 TUR262164:TUR262173 UEN262164:UEN262173 UOJ262164:UOJ262173 UYF262164:UYF262173 VIB262164:VIB262173 VRX262164:VRX262173 WBT262164:WBT262173 WLP262164:WLP262173 WVL262164:WVL262173 C327700:C327709 IZ327700:IZ327709 SV327700:SV327709 ACR327700:ACR327709 AMN327700:AMN327709 AWJ327700:AWJ327709 BGF327700:BGF327709 BQB327700:BQB327709 BZX327700:BZX327709 CJT327700:CJT327709 CTP327700:CTP327709 DDL327700:DDL327709 DNH327700:DNH327709 DXD327700:DXD327709 EGZ327700:EGZ327709 EQV327700:EQV327709 FAR327700:FAR327709 FKN327700:FKN327709 FUJ327700:FUJ327709 GEF327700:GEF327709 GOB327700:GOB327709 GXX327700:GXX327709 HHT327700:HHT327709 HRP327700:HRP327709 IBL327700:IBL327709 ILH327700:ILH327709 IVD327700:IVD327709 JEZ327700:JEZ327709 JOV327700:JOV327709 JYR327700:JYR327709 KIN327700:KIN327709 KSJ327700:KSJ327709 LCF327700:LCF327709 LMB327700:LMB327709 LVX327700:LVX327709 MFT327700:MFT327709 MPP327700:MPP327709 MZL327700:MZL327709 NJH327700:NJH327709 NTD327700:NTD327709 OCZ327700:OCZ327709 OMV327700:OMV327709 OWR327700:OWR327709 PGN327700:PGN327709 PQJ327700:PQJ327709 QAF327700:QAF327709 QKB327700:QKB327709 QTX327700:QTX327709 RDT327700:RDT327709 RNP327700:RNP327709 RXL327700:RXL327709 SHH327700:SHH327709 SRD327700:SRD327709 TAZ327700:TAZ327709 TKV327700:TKV327709 TUR327700:TUR327709 UEN327700:UEN327709 UOJ327700:UOJ327709 UYF327700:UYF327709 VIB327700:VIB327709 VRX327700:VRX327709 WBT327700:WBT327709 WLP327700:WLP327709 WVL327700:WVL327709 C393236:C393245 IZ393236:IZ393245 SV393236:SV393245 ACR393236:ACR393245 AMN393236:AMN393245 AWJ393236:AWJ393245 BGF393236:BGF393245 BQB393236:BQB393245 BZX393236:BZX393245 CJT393236:CJT393245 CTP393236:CTP393245 DDL393236:DDL393245 DNH393236:DNH393245 DXD393236:DXD393245 EGZ393236:EGZ393245 EQV393236:EQV393245 FAR393236:FAR393245 FKN393236:FKN393245 FUJ393236:FUJ393245 GEF393236:GEF393245 GOB393236:GOB393245 GXX393236:GXX393245 HHT393236:HHT393245 HRP393236:HRP393245 IBL393236:IBL393245 ILH393236:ILH393245 IVD393236:IVD393245 JEZ393236:JEZ393245 JOV393236:JOV393245 JYR393236:JYR393245 KIN393236:KIN393245 KSJ393236:KSJ393245 LCF393236:LCF393245 LMB393236:LMB393245 LVX393236:LVX393245 MFT393236:MFT393245 MPP393236:MPP393245 MZL393236:MZL393245 NJH393236:NJH393245 NTD393236:NTD393245 OCZ393236:OCZ393245 OMV393236:OMV393245 OWR393236:OWR393245 PGN393236:PGN393245 PQJ393236:PQJ393245 QAF393236:QAF393245 QKB393236:QKB393245 QTX393236:QTX393245 RDT393236:RDT393245 RNP393236:RNP393245 RXL393236:RXL393245 SHH393236:SHH393245 SRD393236:SRD393245 TAZ393236:TAZ393245 TKV393236:TKV393245 TUR393236:TUR393245 UEN393236:UEN393245 UOJ393236:UOJ393245 UYF393236:UYF393245 VIB393236:VIB393245 VRX393236:VRX393245 WBT393236:WBT393245 WLP393236:WLP393245 WVL393236:WVL393245 C458772:C458781 IZ458772:IZ458781 SV458772:SV458781 ACR458772:ACR458781 AMN458772:AMN458781 AWJ458772:AWJ458781 BGF458772:BGF458781 BQB458772:BQB458781 BZX458772:BZX458781 CJT458772:CJT458781 CTP458772:CTP458781 DDL458772:DDL458781 DNH458772:DNH458781 DXD458772:DXD458781 EGZ458772:EGZ458781 EQV458772:EQV458781 FAR458772:FAR458781 FKN458772:FKN458781 FUJ458772:FUJ458781 GEF458772:GEF458781 GOB458772:GOB458781 GXX458772:GXX458781 HHT458772:HHT458781 HRP458772:HRP458781 IBL458772:IBL458781 ILH458772:ILH458781 IVD458772:IVD458781 JEZ458772:JEZ458781 JOV458772:JOV458781 JYR458772:JYR458781 KIN458772:KIN458781 KSJ458772:KSJ458781 LCF458772:LCF458781 LMB458772:LMB458781 LVX458772:LVX458781 MFT458772:MFT458781 MPP458772:MPP458781 MZL458772:MZL458781 NJH458772:NJH458781 NTD458772:NTD458781 OCZ458772:OCZ458781 OMV458772:OMV458781 OWR458772:OWR458781 PGN458772:PGN458781 PQJ458772:PQJ458781 QAF458772:QAF458781 QKB458772:QKB458781 QTX458772:QTX458781 RDT458772:RDT458781 RNP458772:RNP458781 RXL458772:RXL458781 SHH458772:SHH458781 SRD458772:SRD458781 TAZ458772:TAZ458781 TKV458772:TKV458781 TUR458772:TUR458781 UEN458772:UEN458781 UOJ458772:UOJ458781 UYF458772:UYF458781 VIB458772:VIB458781 VRX458772:VRX458781 WBT458772:WBT458781 WLP458772:WLP458781 WVL458772:WVL458781 C524308:C524317 IZ524308:IZ524317 SV524308:SV524317 ACR524308:ACR524317 AMN524308:AMN524317 AWJ524308:AWJ524317 BGF524308:BGF524317 BQB524308:BQB524317 BZX524308:BZX524317 CJT524308:CJT524317 CTP524308:CTP524317 DDL524308:DDL524317 DNH524308:DNH524317 DXD524308:DXD524317 EGZ524308:EGZ524317 EQV524308:EQV524317 FAR524308:FAR524317 FKN524308:FKN524317 FUJ524308:FUJ524317 GEF524308:GEF524317 GOB524308:GOB524317 GXX524308:GXX524317 HHT524308:HHT524317 HRP524308:HRP524317 IBL524308:IBL524317 ILH524308:ILH524317 IVD524308:IVD524317 JEZ524308:JEZ524317 JOV524308:JOV524317 JYR524308:JYR524317 KIN524308:KIN524317 KSJ524308:KSJ524317 LCF524308:LCF524317 LMB524308:LMB524317 LVX524308:LVX524317 MFT524308:MFT524317 MPP524308:MPP524317 MZL524308:MZL524317 NJH524308:NJH524317 NTD524308:NTD524317 OCZ524308:OCZ524317 OMV524308:OMV524317 OWR524308:OWR524317 PGN524308:PGN524317 PQJ524308:PQJ524317 QAF524308:QAF524317 QKB524308:QKB524317 QTX524308:QTX524317 RDT524308:RDT524317 RNP524308:RNP524317 RXL524308:RXL524317 SHH524308:SHH524317 SRD524308:SRD524317 TAZ524308:TAZ524317 TKV524308:TKV524317 TUR524308:TUR524317 UEN524308:UEN524317 UOJ524308:UOJ524317 UYF524308:UYF524317 VIB524308:VIB524317 VRX524308:VRX524317 WBT524308:WBT524317 WLP524308:WLP524317 WVL524308:WVL524317 C589844:C589853 IZ589844:IZ589853 SV589844:SV589853 ACR589844:ACR589853 AMN589844:AMN589853 AWJ589844:AWJ589853 BGF589844:BGF589853 BQB589844:BQB589853 BZX589844:BZX589853 CJT589844:CJT589853 CTP589844:CTP589853 DDL589844:DDL589853 DNH589844:DNH589853 DXD589844:DXD589853 EGZ589844:EGZ589853 EQV589844:EQV589853 FAR589844:FAR589853 FKN589844:FKN589853 FUJ589844:FUJ589853 GEF589844:GEF589853 GOB589844:GOB589853 GXX589844:GXX589853 HHT589844:HHT589853 HRP589844:HRP589853 IBL589844:IBL589853 ILH589844:ILH589853 IVD589844:IVD589853 JEZ589844:JEZ589853 JOV589844:JOV589853 JYR589844:JYR589853 KIN589844:KIN589853 KSJ589844:KSJ589853 LCF589844:LCF589853 LMB589844:LMB589853 LVX589844:LVX589853 MFT589844:MFT589853 MPP589844:MPP589853 MZL589844:MZL589853 NJH589844:NJH589853 NTD589844:NTD589853 OCZ589844:OCZ589853 OMV589844:OMV589853 OWR589844:OWR589853 PGN589844:PGN589853 PQJ589844:PQJ589853 QAF589844:QAF589853 QKB589844:QKB589853 QTX589844:QTX589853 RDT589844:RDT589853 RNP589844:RNP589853 RXL589844:RXL589853 SHH589844:SHH589853 SRD589844:SRD589853 TAZ589844:TAZ589853 TKV589844:TKV589853 TUR589844:TUR589853 UEN589844:UEN589853 UOJ589844:UOJ589853 UYF589844:UYF589853 VIB589844:VIB589853 VRX589844:VRX589853 WBT589844:WBT589853 WLP589844:WLP589853 WVL589844:WVL589853 C655380:C655389 IZ655380:IZ655389 SV655380:SV655389 ACR655380:ACR655389 AMN655380:AMN655389 AWJ655380:AWJ655389 BGF655380:BGF655389 BQB655380:BQB655389 BZX655380:BZX655389 CJT655380:CJT655389 CTP655380:CTP655389 DDL655380:DDL655389 DNH655380:DNH655389 DXD655380:DXD655389 EGZ655380:EGZ655389 EQV655380:EQV655389 FAR655380:FAR655389 FKN655380:FKN655389 FUJ655380:FUJ655389 GEF655380:GEF655389 GOB655380:GOB655389 GXX655380:GXX655389 HHT655380:HHT655389 HRP655380:HRP655389 IBL655380:IBL655389 ILH655380:ILH655389 IVD655380:IVD655389 JEZ655380:JEZ655389 JOV655380:JOV655389 JYR655380:JYR655389 KIN655380:KIN655389 KSJ655380:KSJ655389 LCF655380:LCF655389 LMB655380:LMB655389 LVX655380:LVX655389 MFT655380:MFT655389 MPP655380:MPP655389 MZL655380:MZL655389 NJH655380:NJH655389 NTD655380:NTD655389 OCZ655380:OCZ655389 OMV655380:OMV655389 OWR655380:OWR655389 PGN655380:PGN655389 PQJ655380:PQJ655389 QAF655380:QAF655389 QKB655380:QKB655389 QTX655380:QTX655389 RDT655380:RDT655389 RNP655380:RNP655389 RXL655380:RXL655389 SHH655380:SHH655389 SRD655380:SRD655389 TAZ655380:TAZ655389 TKV655380:TKV655389 TUR655380:TUR655389 UEN655380:UEN655389 UOJ655380:UOJ655389 UYF655380:UYF655389 VIB655380:VIB655389 VRX655380:VRX655389 WBT655380:WBT655389 WLP655380:WLP655389 WVL655380:WVL655389 C720916:C720925 IZ720916:IZ720925 SV720916:SV720925 ACR720916:ACR720925 AMN720916:AMN720925 AWJ720916:AWJ720925 BGF720916:BGF720925 BQB720916:BQB720925 BZX720916:BZX720925 CJT720916:CJT720925 CTP720916:CTP720925 DDL720916:DDL720925 DNH720916:DNH720925 DXD720916:DXD720925 EGZ720916:EGZ720925 EQV720916:EQV720925 FAR720916:FAR720925 FKN720916:FKN720925 FUJ720916:FUJ720925 GEF720916:GEF720925 GOB720916:GOB720925 GXX720916:GXX720925 HHT720916:HHT720925 HRP720916:HRP720925 IBL720916:IBL720925 ILH720916:ILH720925 IVD720916:IVD720925 JEZ720916:JEZ720925 JOV720916:JOV720925 JYR720916:JYR720925 KIN720916:KIN720925 KSJ720916:KSJ720925 LCF720916:LCF720925 LMB720916:LMB720925 LVX720916:LVX720925 MFT720916:MFT720925 MPP720916:MPP720925 MZL720916:MZL720925 NJH720916:NJH720925 NTD720916:NTD720925 OCZ720916:OCZ720925 OMV720916:OMV720925 OWR720916:OWR720925 PGN720916:PGN720925 PQJ720916:PQJ720925 QAF720916:QAF720925 QKB720916:QKB720925 QTX720916:QTX720925 RDT720916:RDT720925 RNP720916:RNP720925 RXL720916:RXL720925 SHH720916:SHH720925 SRD720916:SRD720925 TAZ720916:TAZ720925 TKV720916:TKV720925 TUR720916:TUR720925 UEN720916:UEN720925 UOJ720916:UOJ720925 UYF720916:UYF720925 VIB720916:VIB720925 VRX720916:VRX720925 WBT720916:WBT720925 WLP720916:WLP720925 WVL720916:WVL720925 C786452:C786461 IZ786452:IZ786461 SV786452:SV786461 ACR786452:ACR786461 AMN786452:AMN786461 AWJ786452:AWJ786461 BGF786452:BGF786461 BQB786452:BQB786461 BZX786452:BZX786461 CJT786452:CJT786461 CTP786452:CTP786461 DDL786452:DDL786461 DNH786452:DNH786461 DXD786452:DXD786461 EGZ786452:EGZ786461 EQV786452:EQV786461 FAR786452:FAR786461 FKN786452:FKN786461 FUJ786452:FUJ786461 GEF786452:GEF786461 GOB786452:GOB786461 GXX786452:GXX786461 HHT786452:HHT786461 HRP786452:HRP786461 IBL786452:IBL786461 ILH786452:ILH786461 IVD786452:IVD786461 JEZ786452:JEZ786461 JOV786452:JOV786461 JYR786452:JYR786461 KIN786452:KIN786461 KSJ786452:KSJ786461 LCF786452:LCF786461 LMB786452:LMB786461 LVX786452:LVX786461 MFT786452:MFT786461 MPP786452:MPP786461 MZL786452:MZL786461 NJH786452:NJH786461 NTD786452:NTD786461 OCZ786452:OCZ786461 OMV786452:OMV786461 OWR786452:OWR786461 PGN786452:PGN786461 PQJ786452:PQJ786461 QAF786452:QAF786461 QKB786452:QKB786461 QTX786452:QTX786461 RDT786452:RDT786461 RNP786452:RNP786461 RXL786452:RXL786461 SHH786452:SHH786461 SRD786452:SRD786461 TAZ786452:TAZ786461 TKV786452:TKV786461 TUR786452:TUR786461 UEN786452:UEN786461 UOJ786452:UOJ786461 UYF786452:UYF786461 VIB786452:VIB786461 VRX786452:VRX786461 WBT786452:WBT786461 WLP786452:WLP786461 WVL786452:WVL786461 C851988:C851997 IZ851988:IZ851997 SV851988:SV851997 ACR851988:ACR851997 AMN851988:AMN851997 AWJ851988:AWJ851997 BGF851988:BGF851997 BQB851988:BQB851997 BZX851988:BZX851997 CJT851988:CJT851997 CTP851988:CTP851997 DDL851988:DDL851997 DNH851988:DNH851997 DXD851988:DXD851997 EGZ851988:EGZ851997 EQV851988:EQV851997 FAR851988:FAR851997 FKN851988:FKN851997 FUJ851988:FUJ851997 GEF851988:GEF851997 GOB851988:GOB851997 GXX851988:GXX851997 HHT851988:HHT851997 HRP851988:HRP851997 IBL851988:IBL851997 ILH851988:ILH851997 IVD851988:IVD851997 JEZ851988:JEZ851997 JOV851988:JOV851997 JYR851988:JYR851997 KIN851988:KIN851997 KSJ851988:KSJ851997 LCF851988:LCF851997 LMB851988:LMB851997 LVX851988:LVX851997 MFT851988:MFT851997 MPP851988:MPP851997 MZL851988:MZL851997 NJH851988:NJH851997 NTD851988:NTD851997 OCZ851988:OCZ851997 OMV851988:OMV851997 OWR851988:OWR851997 PGN851988:PGN851997 PQJ851988:PQJ851997 QAF851988:QAF851997 QKB851988:QKB851997 QTX851988:QTX851997 RDT851988:RDT851997 RNP851988:RNP851997 RXL851988:RXL851997 SHH851988:SHH851997 SRD851988:SRD851997 TAZ851988:TAZ851997 TKV851988:TKV851997 TUR851988:TUR851997 UEN851988:UEN851997 UOJ851988:UOJ851997 UYF851988:UYF851997 VIB851988:VIB851997 VRX851988:VRX851997 WBT851988:WBT851997 WLP851988:WLP851997 WVL851988:WVL851997 C917524:C917533 IZ917524:IZ917533 SV917524:SV917533 ACR917524:ACR917533 AMN917524:AMN917533 AWJ917524:AWJ917533 BGF917524:BGF917533 BQB917524:BQB917533 BZX917524:BZX917533 CJT917524:CJT917533 CTP917524:CTP917533 DDL917524:DDL917533 DNH917524:DNH917533 DXD917524:DXD917533 EGZ917524:EGZ917533 EQV917524:EQV917533 FAR917524:FAR917533 FKN917524:FKN917533 FUJ917524:FUJ917533 GEF917524:GEF917533 GOB917524:GOB917533 GXX917524:GXX917533 HHT917524:HHT917533 HRP917524:HRP917533 IBL917524:IBL917533 ILH917524:ILH917533 IVD917524:IVD917533 JEZ917524:JEZ917533 JOV917524:JOV917533 JYR917524:JYR917533 KIN917524:KIN917533 KSJ917524:KSJ917533 LCF917524:LCF917533 LMB917524:LMB917533 LVX917524:LVX917533 MFT917524:MFT917533 MPP917524:MPP917533 MZL917524:MZL917533 NJH917524:NJH917533 NTD917524:NTD917533 OCZ917524:OCZ917533 OMV917524:OMV917533 OWR917524:OWR917533 PGN917524:PGN917533 PQJ917524:PQJ917533 QAF917524:QAF917533 QKB917524:QKB917533 QTX917524:QTX917533 RDT917524:RDT917533 RNP917524:RNP917533 RXL917524:RXL917533 SHH917524:SHH917533 SRD917524:SRD917533 TAZ917524:TAZ917533 TKV917524:TKV917533 TUR917524:TUR917533 UEN917524:UEN917533 UOJ917524:UOJ917533 UYF917524:UYF917533 VIB917524:VIB917533 VRX917524:VRX917533 WBT917524:WBT917533 WLP917524:WLP917533 WVL917524:WVL917533 C983060:C983069 IZ983060:IZ983069 SV983060:SV983069 ACR983060:ACR983069 AMN983060:AMN983069 AWJ983060:AWJ983069 BGF983060:BGF983069 BQB983060:BQB983069 BZX983060:BZX983069 CJT983060:CJT983069 CTP983060:CTP983069 DDL983060:DDL983069 DNH983060:DNH983069 DXD983060:DXD983069 EGZ983060:EGZ983069 EQV983060:EQV983069 FAR983060:FAR983069 FKN983060:FKN983069 FUJ983060:FUJ983069 GEF983060:GEF983069 GOB983060:GOB983069 GXX983060:GXX983069 HHT983060:HHT983069 HRP983060:HRP983069 IBL983060:IBL983069 ILH983060:ILH983069 IVD983060:IVD983069 JEZ983060:JEZ983069 JOV983060:JOV983069 JYR983060:JYR983069 KIN983060:KIN983069 KSJ983060:KSJ983069 LCF983060:LCF983069 LMB983060:LMB983069 LVX983060:LVX983069 MFT983060:MFT983069 MPP983060:MPP983069 MZL983060:MZL983069 NJH983060:NJH983069 NTD983060:NTD983069 OCZ983060:OCZ983069 OMV983060:OMV983069 OWR983060:OWR983069 PGN983060:PGN983069 PQJ983060:PQJ983069 QAF983060:QAF983069 QKB983060:QKB983069 QTX983060:QTX983069 RDT983060:RDT983069 RNP983060:RNP983069 RXL983060:RXL983069 SHH983060:SHH983069 SRD983060:SRD983069 TAZ983060:TAZ983069 TKV983060:TKV983069 TUR983060:TUR983069 UEN983060:UEN983069 UOJ983060:UOJ983069 UYF983060:UYF983069 VIB983060:VIB983069 VRX983060:VRX983069 WBT983060:WBT983069 WLP983060:WLP983069 WVL983060:WVL983069">
      <formula1>$K$17:$K$20</formula1>
    </dataValidation>
    <dataValidation type="list" showInputMessage="1" showErrorMessage="1" sqref="WVM983081:WVM983087 WLQ983081:WLQ983087 WBU983081:WBU983087 VRY983081:VRY983087 VIC983081:VIC983087 UYG983081:UYG983087 UOK983081:UOK983087 UEO983081:UEO983087 TUS983081:TUS983087 TKW983081:TKW983087 TBA983081:TBA983087 SRE983081:SRE983087 SHI983081:SHI983087 RXM983081:RXM983087 RNQ983081:RNQ983087 RDU983081:RDU983087 QTY983081:QTY983087 QKC983081:QKC983087 QAG983081:QAG983087 PQK983081:PQK983087 PGO983081:PGO983087 OWS983081:OWS983087 OMW983081:OMW983087 ODA983081:ODA983087 NTE983081:NTE983087 NJI983081:NJI983087 MZM983081:MZM983087 MPQ983081:MPQ983087 MFU983081:MFU983087 LVY983081:LVY983087 LMC983081:LMC983087 LCG983081:LCG983087 KSK983081:KSK983087 KIO983081:KIO983087 JYS983081:JYS983087 JOW983081:JOW983087 JFA983081:JFA983087 IVE983081:IVE983087 ILI983081:ILI983087 IBM983081:IBM983087 HRQ983081:HRQ983087 HHU983081:HHU983087 GXY983081:GXY983087 GOC983081:GOC983087 GEG983081:GEG983087 FUK983081:FUK983087 FKO983081:FKO983087 FAS983081:FAS983087 EQW983081:EQW983087 EHA983081:EHA983087 DXE983081:DXE983087 DNI983081:DNI983087 DDM983081:DDM983087 CTQ983081:CTQ983087 CJU983081:CJU983087 BZY983081:BZY983087 BQC983081:BQC983087 BGG983081:BGG983087 AWK983081:AWK983087 AMO983081:AMO983087 ACS983081:ACS983087 SW983081:SW983087 JA983081:JA983087 D983081:D983087 WVM917545:WVM917551 WLQ917545:WLQ917551 WBU917545:WBU917551 VRY917545:VRY917551 VIC917545:VIC917551 UYG917545:UYG917551 UOK917545:UOK917551 UEO917545:UEO917551 TUS917545:TUS917551 TKW917545:TKW917551 TBA917545:TBA917551 SRE917545:SRE917551 SHI917545:SHI917551 RXM917545:RXM917551 RNQ917545:RNQ917551 RDU917545:RDU917551 QTY917545:QTY917551 QKC917545:QKC917551 QAG917545:QAG917551 PQK917545:PQK917551 PGO917545:PGO917551 OWS917545:OWS917551 OMW917545:OMW917551 ODA917545:ODA917551 NTE917545:NTE917551 NJI917545:NJI917551 MZM917545:MZM917551 MPQ917545:MPQ917551 MFU917545:MFU917551 LVY917545:LVY917551 LMC917545:LMC917551 LCG917545:LCG917551 KSK917545:KSK917551 KIO917545:KIO917551 JYS917545:JYS917551 JOW917545:JOW917551 JFA917545:JFA917551 IVE917545:IVE917551 ILI917545:ILI917551 IBM917545:IBM917551 HRQ917545:HRQ917551 HHU917545:HHU917551 GXY917545:GXY917551 GOC917545:GOC917551 GEG917545:GEG917551 FUK917545:FUK917551 FKO917545:FKO917551 FAS917545:FAS917551 EQW917545:EQW917551 EHA917545:EHA917551 DXE917545:DXE917551 DNI917545:DNI917551 DDM917545:DDM917551 CTQ917545:CTQ917551 CJU917545:CJU917551 BZY917545:BZY917551 BQC917545:BQC917551 BGG917545:BGG917551 AWK917545:AWK917551 AMO917545:AMO917551 ACS917545:ACS917551 SW917545:SW917551 JA917545:JA917551 D917545:D917551 WVM852009:WVM852015 WLQ852009:WLQ852015 WBU852009:WBU852015 VRY852009:VRY852015 VIC852009:VIC852015 UYG852009:UYG852015 UOK852009:UOK852015 UEO852009:UEO852015 TUS852009:TUS852015 TKW852009:TKW852015 TBA852009:TBA852015 SRE852009:SRE852015 SHI852009:SHI852015 RXM852009:RXM852015 RNQ852009:RNQ852015 RDU852009:RDU852015 QTY852009:QTY852015 QKC852009:QKC852015 QAG852009:QAG852015 PQK852009:PQK852015 PGO852009:PGO852015 OWS852009:OWS852015 OMW852009:OMW852015 ODA852009:ODA852015 NTE852009:NTE852015 NJI852009:NJI852015 MZM852009:MZM852015 MPQ852009:MPQ852015 MFU852009:MFU852015 LVY852009:LVY852015 LMC852009:LMC852015 LCG852009:LCG852015 KSK852009:KSK852015 KIO852009:KIO852015 JYS852009:JYS852015 JOW852009:JOW852015 JFA852009:JFA852015 IVE852009:IVE852015 ILI852009:ILI852015 IBM852009:IBM852015 HRQ852009:HRQ852015 HHU852009:HHU852015 GXY852009:GXY852015 GOC852009:GOC852015 GEG852009:GEG852015 FUK852009:FUK852015 FKO852009:FKO852015 FAS852009:FAS852015 EQW852009:EQW852015 EHA852009:EHA852015 DXE852009:DXE852015 DNI852009:DNI852015 DDM852009:DDM852015 CTQ852009:CTQ852015 CJU852009:CJU852015 BZY852009:BZY852015 BQC852009:BQC852015 BGG852009:BGG852015 AWK852009:AWK852015 AMO852009:AMO852015 ACS852009:ACS852015 SW852009:SW852015 JA852009:JA852015 D852009:D852015 WVM786473:WVM786479 WLQ786473:WLQ786479 WBU786473:WBU786479 VRY786473:VRY786479 VIC786473:VIC786479 UYG786473:UYG786479 UOK786473:UOK786479 UEO786473:UEO786479 TUS786473:TUS786479 TKW786473:TKW786479 TBA786473:TBA786479 SRE786473:SRE786479 SHI786473:SHI786479 RXM786473:RXM786479 RNQ786473:RNQ786479 RDU786473:RDU786479 QTY786473:QTY786479 QKC786473:QKC786479 QAG786473:QAG786479 PQK786473:PQK786479 PGO786473:PGO786479 OWS786473:OWS786479 OMW786473:OMW786479 ODA786473:ODA786479 NTE786473:NTE786479 NJI786473:NJI786479 MZM786473:MZM786479 MPQ786473:MPQ786479 MFU786473:MFU786479 LVY786473:LVY786479 LMC786473:LMC786479 LCG786473:LCG786479 KSK786473:KSK786479 KIO786473:KIO786479 JYS786473:JYS786479 JOW786473:JOW786479 JFA786473:JFA786479 IVE786473:IVE786479 ILI786473:ILI786479 IBM786473:IBM786479 HRQ786473:HRQ786479 HHU786473:HHU786479 GXY786473:GXY786479 GOC786473:GOC786479 GEG786473:GEG786479 FUK786473:FUK786479 FKO786473:FKO786479 FAS786473:FAS786479 EQW786473:EQW786479 EHA786473:EHA786479 DXE786473:DXE786479 DNI786473:DNI786479 DDM786473:DDM786479 CTQ786473:CTQ786479 CJU786473:CJU786479 BZY786473:BZY786479 BQC786473:BQC786479 BGG786473:BGG786479 AWK786473:AWK786479 AMO786473:AMO786479 ACS786473:ACS786479 SW786473:SW786479 JA786473:JA786479 D786473:D786479 WVM720937:WVM720943 WLQ720937:WLQ720943 WBU720937:WBU720943 VRY720937:VRY720943 VIC720937:VIC720943 UYG720937:UYG720943 UOK720937:UOK720943 UEO720937:UEO720943 TUS720937:TUS720943 TKW720937:TKW720943 TBA720937:TBA720943 SRE720937:SRE720943 SHI720937:SHI720943 RXM720937:RXM720943 RNQ720937:RNQ720943 RDU720937:RDU720943 QTY720937:QTY720943 QKC720937:QKC720943 QAG720937:QAG720943 PQK720937:PQK720943 PGO720937:PGO720943 OWS720937:OWS720943 OMW720937:OMW720943 ODA720937:ODA720943 NTE720937:NTE720943 NJI720937:NJI720943 MZM720937:MZM720943 MPQ720937:MPQ720943 MFU720937:MFU720943 LVY720937:LVY720943 LMC720937:LMC720943 LCG720937:LCG720943 KSK720937:KSK720943 KIO720937:KIO720943 JYS720937:JYS720943 JOW720937:JOW720943 JFA720937:JFA720943 IVE720937:IVE720943 ILI720937:ILI720943 IBM720937:IBM720943 HRQ720937:HRQ720943 HHU720937:HHU720943 GXY720937:GXY720943 GOC720937:GOC720943 GEG720937:GEG720943 FUK720937:FUK720943 FKO720937:FKO720943 FAS720937:FAS720943 EQW720937:EQW720943 EHA720937:EHA720943 DXE720937:DXE720943 DNI720937:DNI720943 DDM720937:DDM720943 CTQ720937:CTQ720943 CJU720937:CJU720943 BZY720937:BZY720943 BQC720937:BQC720943 BGG720937:BGG720943 AWK720937:AWK720943 AMO720937:AMO720943 ACS720937:ACS720943 SW720937:SW720943 JA720937:JA720943 D720937:D720943 WVM655401:WVM655407 WLQ655401:WLQ655407 WBU655401:WBU655407 VRY655401:VRY655407 VIC655401:VIC655407 UYG655401:UYG655407 UOK655401:UOK655407 UEO655401:UEO655407 TUS655401:TUS655407 TKW655401:TKW655407 TBA655401:TBA655407 SRE655401:SRE655407 SHI655401:SHI655407 RXM655401:RXM655407 RNQ655401:RNQ655407 RDU655401:RDU655407 QTY655401:QTY655407 QKC655401:QKC655407 QAG655401:QAG655407 PQK655401:PQK655407 PGO655401:PGO655407 OWS655401:OWS655407 OMW655401:OMW655407 ODA655401:ODA655407 NTE655401:NTE655407 NJI655401:NJI655407 MZM655401:MZM655407 MPQ655401:MPQ655407 MFU655401:MFU655407 LVY655401:LVY655407 LMC655401:LMC655407 LCG655401:LCG655407 KSK655401:KSK655407 KIO655401:KIO655407 JYS655401:JYS655407 JOW655401:JOW655407 JFA655401:JFA655407 IVE655401:IVE655407 ILI655401:ILI655407 IBM655401:IBM655407 HRQ655401:HRQ655407 HHU655401:HHU655407 GXY655401:GXY655407 GOC655401:GOC655407 GEG655401:GEG655407 FUK655401:FUK655407 FKO655401:FKO655407 FAS655401:FAS655407 EQW655401:EQW655407 EHA655401:EHA655407 DXE655401:DXE655407 DNI655401:DNI655407 DDM655401:DDM655407 CTQ655401:CTQ655407 CJU655401:CJU655407 BZY655401:BZY655407 BQC655401:BQC655407 BGG655401:BGG655407 AWK655401:AWK655407 AMO655401:AMO655407 ACS655401:ACS655407 SW655401:SW655407 JA655401:JA655407 D655401:D655407 WVM589865:WVM589871 WLQ589865:WLQ589871 WBU589865:WBU589871 VRY589865:VRY589871 VIC589865:VIC589871 UYG589865:UYG589871 UOK589865:UOK589871 UEO589865:UEO589871 TUS589865:TUS589871 TKW589865:TKW589871 TBA589865:TBA589871 SRE589865:SRE589871 SHI589865:SHI589871 RXM589865:RXM589871 RNQ589865:RNQ589871 RDU589865:RDU589871 QTY589865:QTY589871 QKC589865:QKC589871 QAG589865:QAG589871 PQK589865:PQK589871 PGO589865:PGO589871 OWS589865:OWS589871 OMW589865:OMW589871 ODA589865:ODA589871 NTE589865:NTE589871 NJI589865:NJI589871 MZM589865:MZM589871 MPQ589865:MPQ589871 MFU589865:MFU589871 LVY589865:LVY589871 LMC589865:LMC589871 LCG589865:LCG589871 KSK589865:KSK589871 KIO589865:KIO589871 JYS589865:JYS589871 JOW589865:JOW589871 JFA589865:JFA589871 IVE589865:IVE589871 ILI589865:ILI589871 IBM589865:IBM589871 HRQ589865:HRQ589871 HHU589865:HHU589871 GXY589865:GXY589871 GOC589865:GOC589871 GEG589865:GEG589871 FUK589865:FUK589871 FKO589865:FKO589871 FAS589865:FAS589871 EQW589865:EQW589871 EHA589865:EHA589871 DXE589865:DXE589871 DNI589865:DNI589871 DDM589865:DDM589871 CTQ589865:CTQ589871 CJU589865:CJU589871 BZY589865:BZY589871 BQC589865:BQC589871 BGG589865:BGG589871 AWK589865:AWK589871 AMO589865:AMO589871 ACS589865:ACS589871 SW589865:SW589871 JA589865:JA589871 D589865:D589871 WVM524329:WVM524335 WLQ524329:WLQ524335 WBU524329:WBU524335 VRY524329:VRY524335 VIC524329:VIC524335 UYG524329:UYG524335 UOK524329:UOK524335 UEO524329:UEO524335 TUS524329:TUS524335 TKW524329:TKW524335 TBA524329:TBA524335 SRE524329:SRE524335 SHI524329:SHI524335 RXM524329:RXM524335 RNQ524329:RNQ524335 RDU524329:RDU524335 QTY524329:QTY524335 QKC524329:QKC524335 QAG524329:QAG524335 PQK524329:PQK524335 PGO524329:PGO524335 OWS524329:OWS524335 OMW524329:OMW524335 ODA524329:ODA524335 NTE524329:NTE524335 NJI524329:NJI524335 MZM524329:MZM524335 MPQ524329:MPQ524335 MFU524329:MFU524335 LVY524329:LVY524335 LMC524329:LMC524335 LCG524329:LCG524335 KSK524329:KSK524335 KIO524329:KIO524335 JYS524329:JYS524335 JOW524329:JOW524335 JFA524329:JFA524335 IVE524329:IVE524335 ILI524329:ILI524335 IBM524329:IBM524335 HRQ524329:HRQ524335 HHU524329:HHU524335 GXY524329:GXY524335 GOC524329:GOC524335 GEG524329:GEG524335 FUK524329:FUK524335 FKO524329:FKO524335 FAS524329:FAS524335 EQW524329:EQW524335 EHA524329:EHA524335 DXE524329:DXE524335 DNI524329:DNI524335 DDM524329:DDM524335 CTQ524329:CTQ524335 CJU524329:CJU524335 BZY524329:BZY524335 BQC524329:BQC524335 BGG524329:BGG524335 AWK524329:AWK524335 AMO524329:AMO524335 ACS524329:ACS524335 SW524329:SW524335 JA524329:JA524335 D524329:D524335 WVM458793:WVM458799 WLQ458793:WLQ458799 WBU458793:WBU458799 VRY458793:VRY458799 VIC458793:VIC458799 UYG458793:UYG458799 UOK458793:UOK458799 UEO458793:UEO458799 TUS458793:TUS458799 TKW458793:TKW458799 TBA458793:TBA458799 SRE458793:SRE458799 SHI458793:SHI458799 RXM458793:RXM458799 RNQ458793:RNQ458799 RDU458793:RDU458799 QTY458793:QTY458799 QKC458793:QKC458799 QAG458793:QAG458799 PQK458793:PQK458799 PGO458793:PGO458799 OWS458793:OWS458799 OMW458793:OMW458799 ODA458793:ODA458799 NTE458793:NTE458799 NJI458793:NJI458799 MZM458793:MZM458799 MPQ458793:MPQ458799 MFU458793:MFU458799 LVY458793:LVY458799 LMC458793:LMC458799 LCG458793:LCG458799 KSK458793:KSK458799 KIO458793:KIO458799 JYS458793:JYS458799 JOW458793:JOW458799 JFA458793:JFA458799 IVE458793:IVE458799 ILI458793:ILI458799 IBM458793:IBM458799 HRQ458793:HRQ458799 HHU458793:HHU458799 GXY458793:GXY458799 GOC458793:GOC458799 GEG458793:GEG458799 FUK458793:FUK458799 FKO458793:FKO458799 FAS458793:FAS458799 EQW458793:EQW458799 EHA458793:EHA458799 DXE458793:DXE458799 DNI458793:DNI458799 DDM458793:DDM458799 CTQ458793:CTQ458799 CJU458793:CJU458799 BZY458793:BZY458799 BQC458793:BQC458799 BGG458793:BGG458799 AWK458793:AWK458799 AMO458793:AMO458799 ACS458793:ACS458799 SW458793:SW458799 JA458793:JA458799 D458793:D458799 WVM393257:WVM393263 WLQ393257:WLQ393263 WBU393257:WBU393263 VRY393257:VRY393263 VIC393257:VIC393263 UYG393257:UYG393263 UOK393257:UOK393263 UEO393257:UEO393263 TUS393257:TUS393263 TKW393257:TKW393263 TBA393257:TBA393263 SRE393257:SRE393263 SHI393257:SHI393263 RXM393257:RXM393263 RNQ393257:RNQ393263 RDU393257:RDU393263 QTY393257:QTY393263 QKC393257:QKC393263 QAG393257:QAG393263 PQK393257:PQK393263 PGO393257:PGO393263 OWS393257:OWS393263 OMW393257:OMW393263 ODA393257:ODA393263 NTE393257:NTE393263 NJI393257:NJI393263 MZM393257:MZM393263 MPQ393257:MPQ393263 MFU393257:MFU393263 LVY393257:LVY393263 LMC393257:LMC393263 LCG393257:LCG393263 KSK393257:KSK393263 KIO393257:KIO393263 JYS393257:JYS393263 JOW393257:JOW393263 JFA393257:JFA393263 IVE393257:IVE393263 ILI393257:ILI393263 IBM393257:IBM393263 HRQ393257:HRQ393263 HHU393257:HHU393263 GXY393257:GXY393263 GOC393257:GOC393263 GEG393257:GEG393263 FUK393257:FUK393263 FKO393257:FKO393263 FAS393257:FAS393263 EQW393257:EQW393263 EHA393257:EHA393263 DXE393257:DXE393263 DNI393257:DNI393263 DDM393257:DDM393263 CTQ393257:CTQ393263 CJU393257:CJU393263 BZY393257:BZY393263 BQC393257:BQC393263 BGG393257:BGG393263 AWK393257:AWK393263 AMO393257:AMO393263 ACS393257:ACS393263 SW393257:SW393263 JA393257:JA393263 D393257:D393263 WVM327721:WVM327727 WLQ327721:WLQ327727 WBU327721:WBU327727 VRY327721:VRY327727 VIC327721:VIC327727 UYG327721:UYG327727 UOK327721:UOK327727 UEO327721:UEO327727 TUS327721:TUS327727 TKW327721:TKW327727 TBA327721:TBA327727 SRE327721:SRE327727 SHI327721:SHI327727 RXM327721:RXM327727 RNQ327721:RNQ327727 RDU327721:RDU327727 QTY327721:QTY327727 QKC327721:QKC327727 QAG327721:QAG327727 PQK327721:PQK327727 PGO327721:PGO327727 OWS327721:OWS327727 OMW327721:OMW327727 ODA327721:ODA327727 NTE327721:NTE327727 NJI327721:NJI327727 MZM327721:MZM327727 MPQ327721:MPQ327727 MFU327721:MFU327727 LVY327721:LVY327727 LMC327721:LMC327727 LCG327721:LCG327727 KSK327721:KSK327727 KIO327721:KIO327727 JYS327721:JYS327727 JOW327721:JOW327727 JFA327721:JFA327727 IVE327721:IVE327727 ILI327721:ILI327727 IBM327721:IBM327727 HRQ327721:HRQ327727 HHU327721:HHU327727 GXY327721:GXY327727 GOC327721:GOC327727 GEG327721:GEG327727 FUK327721:FUK327727 FKO327721:FKO327727 FAS327721:FAS327727 EQW327721:EQW327727 EHA327721:EHA327727 DXE327721:DXE327727 DNI327721:DNI327727 DDM327721:DDM327727 CTQ327721:CTQ327727 CJU327721:CJU327727 BZY327721:BZY327727 BQC327721:BQC327727 BGG327721:BGG327727 AWK327721:AWK327727 AMO327721:AMO327727 ACS327721:ACS327727 SW327721:SW327727 JA327721:JA327727 D327721:D327727 WVM262185:WVM262191 WLQ262185:WLQ262191 WBU262185:WBU262191 VRY262185:VRY262191 VIC262185:VIC262191 UYG262185:UYG262191 UOK262185:UOK262191 UEO262185:UEO262191 TUS262185:TUS262191 TKW262185:TKW262191 TBA262185:TBA262191 SRE262185:SRE262191 SHI262185:SHI262191 RXM262185:RXM262191 RNQ262185:RNQ262191 RDU262185:RDU262191 QTY262185:QTY262191 QKC262185:QKC262191 QAG262185:QAG262191 PQK262185:PQK262191 PGO262185:PGO262191 OWS262185:OWS262191 OMW262185:OMW262191 ODA262185:ODA262191 NTE262185:NTE262191 NJI262185:NJI262191 MZM262185:MZM262191 MPQ262185:MPQ262191 MFU262185:MFU262191 LVY262185:LVY262191 LMC262185:LMC262191 LCG262185:LCG262191 KSK262185:KSK262191 KIO262185:KIO262191 JYS262185:JYS262191 JOW262185:JOW262191 JFA262185:JFA262191 IVE262185:IVE262191 ILI262185:ILI262191 IBM262185:IBM262191 HRQ262185:HRQ262191 HHU262185:HHU262191 GXY262185:GXY262191 GOC262185:GOC262191 GEG262185:GEG262191 FUK262185:FUK262191 FKO262185:FKO262191 FAS262185:FAS262191 EQW262185:EQW262191 EHA262185:EHA262191 DXE262185:DXE262191 DNI262185:DNI262191 DDM262185:DDM262191 CTQ262185:CTQ262191 CJU262185:CJU262191 BZY262185:BZY262191 BQC262185:BQC262191 BGG262185:BGG262191 AWK262185:AWK262191 AMO262185:AMO262191 ACS262185:ACS262191 SW262185:SW262191 JA262185:JA262191 D262185:D262191 WVM196649:WVM196655 WLQ196649:WLQ196655 WBU196649:WBU196655 VRY196649:VRY196655 VIC196649:VIC196655 UYG196649:UYG196655 UOK196649:UOK196655 UEO196649:UEO196655 TUS196649:TUS196655 TKW196649:TKW196655 TBA196649:TBA196655 SRE196649:SRE196655 SHI196649:SHI196655 RXM196649:RXM196655 RNQ196649:RNQ196655 RDU196649:RDU196655 QTY196649:QTY196655 QKC196649:QKC196655 QAG196649:QAG196655 PQK196649:PQK196655 PGO196649:PGO196655 OWS196649:OWS196655 OMW196649:OMW196655 ODA196649:ODA196655 NTE196649:NTE196655 NJI196649:NJI196655 MZM196649:MZM196655 MPQ196649:MPQ196655 MFU196649:MFU196655 LVY196649:LVY196655 LMC196649:LMC196655 LCG196649:LCG196655 KSK196649:KSK196655 KIO196649:KIO196655 JYS196649:JYS196655 JOW196649:JOW196655 JFA196649:JFA196655 IVE196649:IVE196655 ILI196649:ILI196655 IBM196649:IBM196655 HRQ196649:HRQ196655 HHU196649:HHU196655 GXY196649:GXY196655 GOC196649:GOC196655 GEG196649:GEG196655 FUK196649:FUK196655 FKO196649:FKO196655 FAS196649:FAS196655 EQW196649:EQW196655 EHA196649:EHA196655 DXE196649:DXE196655 DNI196649:DNI196655 DDM196649:DDM196655 CTQ196649:CTQ196655 CJU196649:CJU196655 BZY196649:BZY196655 BQC196649:BQC196655 BGG196649:BGG196655 AWK196649:AWK196655 AMO196649:AMO196655 ACS196649:ACS196655 SW196649:SW196655 JA196649:JA196655 D196649:D196655 WVM131113:WVM131119 WLQ131113:WLQ131119 WBU131113:WBU131119 VRY131113:VRY131119 VIC131113:VIC131119 UYG131113:UYG131119 UOK131113:UOK131119 UEO131113:UEO131119 TUS131113:TUS131119 TKW131113:TKW131119 TBA131113:TBA131119 SRE131113:SRE131119 SHI131113:SHI131119 RXM131113:RXM131119 RNQ131113:RNQ131119 RDU131113:RDU131119 QTY131113:QTY131119 QKC131113:QKC131119 QAG131113:QAG131119 PQK131113:PQK131119 PGO131113:PGO131119 OWS131113:OWS131119 OMW131113:OMW131119 ODA131113:ODA131119 NTE131113:NTE131119 NJI131113:NJI131119 MZM131113:MZM131119 MPQ131113:MPQ131119 MFU131113:MFU131119 LVY131113:LVY131119 LMC131113:LMC131119 LCG131113:LCG131119 KSK131113:KSK131119 KIO131113:KIO131119 JYS131113:JYS131119 JOW131113:JOW131119 JFA131113:JFA131119 IVE131113:IVE131119 ILI131113:ILI131119 IBM131113:IBM131119 HRQ131113:HRQ131119 HHU131113:HHU131119 GXY131113:GXY131119 GOC131113:GOC131119 GEG131113:GEG131119 FUK131113:FUK131119 FKO131113:FKO131119 FAS131113:FAS131119 EQW131113:EQW131119 EHA131113:EHA131119 DXE131113:DXE131119 DNI131113:DNI131119 DDM131113:DDM131119 CTQ131113:CTQ131119 CJU131113:CJU131119 BZY131113:BZY131119 BQC131113:BQC131119 BGG131113:BGG131119 AWK131113:AWK131119 AMO131113:AMO131119 ACS131113:ACS131119 SW131113:SW131119 JA131113:JA131119 D131113:D131119 WVM65577:WVM65583 WLQ65577:WLQ65583 WBU65577:WBU65583 VRY65577:VRY65583 VIC65577:VIC65583 UYG65577:UYG65583 UOK65577:UOK65583 UEO65577:UEO65583 TUS65577:TUS65583 TKW65577:TKW65583 TBA65577:TBA65583 SRE65577:SRE65583 SHI65577:SHI65583 RXM65577:RXM65583 RNQ65577:RNQ65583 RDU65577:RDU65583 QTY65577:QTY65583 QKC65577:QKC65583 QAG65577:QAG65583 PQK65577:PQK65583 PGO65577:PGO65583 OWS65577:OWS65583 OMW65577:OMW65583 ODA65577:ODA65583 NTE65577:NTE65583 NJI65577:NJI65583 MZM65577:MZM65583 MPQ65577:MPQ65583 MFU65577:MFU65583 LVY65577:LVY65583 LMC65577:LMC65583 LCG65577:LCG65583 KSK65577:KSK65583 KIO65577:KIO65583 JYS65577:JYS65583 JOW65577:JOW65583 JFA65577:JFA65583 IVE65577:IVE65583 ILI65577:ILI65583 IBM65577:IBM65583 HRQ65577:HRQ65583 HHU65577:HHU65583 GXY65577:GXY65583 GOC65577:GOC65583 GEG65577:GEG65583 FUK65577:FUK65583 FKO65577:FKO65583 FAS65577:FAS65583 EQW65577:EQW65583 EHA65577:EHA65583 DXE65577:DXE65583 DNI65577:DNI65583 DDM65577:DDM65583 CTQ65577:CTQ65583 CJU65577:CJU65583 BZY65577:BZY65583 BQC65577:BQC65583 BGG65577:BGG65583 AWK65577:AWK65583 AMO65577:AMO65583 ACS65577:ACS65583 SW65577:SW65583 JA65577:JA65583 D65577:D65583 WVM39:WVM45 WLQ39:WLQ45 WBU39:WBU45 VRY39:VRY45 VIC39:VIC45 UYG39:UYG45 UOK39:UOK45 UEO39:UEO45 TUS39:TUS45 TKW39:TKW45 TBA39:TBA45 SRE39:SRE45 SHI39:SHI45 RXM39:RXM45 RNQ39:RNQ45 RDU39:RDU45 QTY39:QTY45 QKC39:QKC45 QAG39:QAG45 PQK39:PQK45 PGO39:PGO45 OWS39:OWS45 OMW39:OMW45 ODA39:ODA45 NTE39:NTE45 NJI39:NJI45 MZM39:MZM45 MPQ39:MPQ45 MFU39:MFU45 LVY39:LVY45 LMC39:LMC45 LCG39:LCG45 KSK39:KSK45 KIO39:KIO45 JYS39:JYS45 JOW39:JOW45 JFA39:JFA45 IVE39:IVE45 ILI39:ILI45 IBM39:IBM45 HRQ39:HRQ45 HHU39:HHU45 GXY39:GXY45 GOC39:GOC45 GEG39:GEG45 FUK39:FUK45 FKO39:FKO45 FAS39:FAS45 EQW39:EQW45 EHA39:EHA45 DXE39:DXE45 DNI39:DNI45 DDM39:DDM45 CTQ39:CTQ45 CJU39:CJU45 BZY39:BZY45 BQC39:BQC45 BGG39:BGG45 AWK39:AWK45 AMO39:AMO45 ACS39:ACS45 SW39:SW45 JA39:JA45">
      <formula1>$K$39:$K$40</formula1>
    </dataValidation>
    <dataValidation type="list" showInputMessage="1" showErrorMessage="1" errorTitle="Self Perform" error="You have entered a value less than 60% of the subcontract. This means that your firm will receive $0 toward the MPL. " promptTitle="Subs must self-perform" prompt="Subcontractors must self-perform at least 60% of the value of the subcontract. For any subs performing less than 60% of the value of the subcontract, prime will not recieve any credit toward the MPL. " sqref="WVO983060:WVO983069 JC17:JC26 SY17:SY26 ACU17:ACU26 AMQ17:AMQ26 AWM17:AWM26 BGI17:BGI26 BQE17:BQE26 CAA17:CAA26 CJW17:CJW26 CTS17:CTS26 DDO17:DDO26 DNK17:DNK26 DXG17:DXG26 EHC17:EHC26 EQY17:EQY26 FAU17:FAU26 FKQ17:FKQ26 FUM17:FUM26 GEI17:GEI26 GOE17:GOE26 GYA17:GYA26 HHW17:HHW26 HRS17:HRS26 IBO17:IBO26 ILK17:ILK26 IVG17:IVG26 JFC17:JFC26 JOY17:JOY26 JYU17:JYU26 KIQ17:KIQ26 KSM17:KSM26 LCI17:LCI26 LME17:LME26 LWA17:LWA26 MFW17:MFW26 MPS17:MPS26 MZO17:MZO26 NJK17:NJK26 NTG17:NTG26 ODC17:ODC26 OMY17:OMY26 OWU17:OWU26 PGQ17:PGQ26 PQM17:PQM26 QAI17:QAI26 QKE17:QKE26 QUA17:QUA26 RDW17:RDW26 RNS17:RNS26 RXO17:RXO26 SHK17:SHK26 SRG17:SRG26 TBC17:TBC26 TKY17:TKY26 TUU17:TUU26 UEQ17:UEQ26 UOM17:UOM26 UYI17:UYI26 VIE17:VIE26 VSA17:VSA26 WBW17:WBW26 WLS17:WLS26 WVO17:WVO26 F65556:F65565 JC65556:JC65565 SY65556:SY65565 ACU65556:ACU65565 AMQ65556:AMQ65565 AWM65556:AWM65565 BGI65556:BGI65565 BQE65556:BQE65565 CAA65556:CAA65565 CJW65556:CJW65565 CTS65556:CTS65565 DDO65556:DDO65565 DNK65556:DNK65565 DXG65556:DXG65565 EHC65556:EHC65565 EQY65556:EQY65565 FAU65556:FAU65565 FKQ65556:FKQ65565 FUM65556:FUM65565 GEI65556:GEI65565 GOE65556:GOE65565 GYA65556:GYA65565 HHW65556:HHW65565 HRS65556:HRS65565 IBO65556:IBO65565 ILK65556:ILK65565 IVG65556:IVG65565 JFC65556:JFC65565 JOY65556:JOY65565 JYU65556:JYU65565 KIQ65556:KIQ65565 KSM65556:KSM65565 LCI65556:LCI65565 LME65556:LME65565 LWA65556:LWA65565 MFW65556:MFW65565 MPS65556:MPS65565 MZO65556:MZO65565 NJK65556:NJK65565 NTG65556:NTG65565 ODC65556:ODC65565 OMY65556:OMY65565 OWU65556:OWU65565 PGQ65556:PGQ65565 PQM65556:PQM65565 QAI65556:QAI65565 QKE65556:QKE65565 QUA65556:QUA65565 RDW65556:RDW65565 RNS65556:RNS65565 RXO65556:RXO65565 SHK65556:SHK65565 SRG65556:SRG65565 TBC65556:TBC65565 TKY65556:TKY65565 TUU65556:TUU65565 UEQ65556:UEQ65565 UOM65556:UOM65565 UYI65556:UYI65565 VIE65556:VIE65565 VSA65556:VSA65565 WBW65556:WBW65565 WLS65556:WLS65565 WVO65556:WVO65565 F131092:F131101 JC131092:JC131101 SY131092:SY131101 ACU131092:ACU131101 AMQ131092:AMQ131101 AWM131092:AWM131101 BGI131092:BGI131101 BQE131092:BQE131101 CAA131092:CAA131101 CJW131092:CJW131101 CTS131092:CTS131101 DDO131092:DDO131101 DNK131092:DNK131101 DXG131092:DXG131101 EHC131092:EHC131101 EQY131092:EQY131101 FAU131092:FAU131101 FKQ131092:FKQ131101 FUM131092:FUM131101 GEI131092:GEI131101 GOE131092:GOE131101 GYA131092:GYA131101 HHW131092:HHW131101 HRS131092:HRS131101 IBO131092:IBO131101 ILK131092:ILK131101 IVG131092:IVG131101 JFC131092:JFC131101 JOY131092:JOY131101 JYU131092:JYU131101 KIQ131092:KIQ131101 KSM131092:KSM131101 LCI131092:LCI131101 LME131092:LME131101 LWA131092:LWA131101 MFW131092:MFW131101 MPS131092:MPS131101 MZO131092:MZO131101 NJK131092:NJK131101 NTG131092:NTG131101 ODC131092:ODC131101 OMY131092:OMY131101 OWU131092:OWU131101 PGQ131092:PGQ131101 PQM131092:PQM131101 QAI131092:QAI131101 QKE131092:QKE131101 QUA131092:QUA131101 RDW131092:RDW131101 RNS131092:RNS131101 RXO131092:RXO131101 SHK131092:SHK131101 SRG131092:SRG131101 TBC131092:TBC131101 TKY131092:TKY131101 TUU131092:TUU131101 UEQ131092:UEQ131101 UOM131092:UOM131101 UYI131092:UYI131101 VIE131092:VIE131101 VSA131092:VSA131101 WBW131092:WBW131101 WLS131092:WLS131101 WVO131092:WVO131101 F196628:F196637 JC196628:JC196637 SY196628:SY196637 ACU196628:ACU196637 AMQ196628:AMQ196637 AWM196628:AWM196637 BGI196628:BGI196637 BQE196628:BQE196637 CAA196628:CAA196637 CJW196628:CJW196637 CTS196628:CTS196637 DDO196628:DDO196637 DNK196628:DNK196637 DXG196628:DXG196637 EHC196628:EHC196637 EQY196628:EQY196637 FAU196628:FAU196637 FKQ196628:FKQ196637 FUM196628:FUM196637 GEI196628:GEI196637 GOE196628:GOE196637 GYA196628:GYA196637 HHW196628:HHW196637 HRS196628:HRS196637 IBO196628:IBO196637 ILK196628:ILK196637 IVG196628:IVG196637 JFC196628:JFC196637 JOY196628:JOY196637 JYU196628:JYU196637 KIQ196628:KIQ196637 KSM196628:KSM196637 LCI196628:LCI196637 LME196628:LME196637 LWA196628:LWA196637 MFW196628:MFW196637 MPS196628:MPS196637 MZO196628:MZO196637 NJK196628:NJK196637 NTG196628:NTG196637 ODC196628:ODC196637 OMY196628:OMY196637 OWU196628:OWU196637 PGQ196628:PGQ196637 PQM196628:PQM196637 QAI196628:QAI196637 QKE196628:QKE196637 QUA196628:QUA196637 RDW196628:RDW196637 RNS196628:RNS196637 RXO196628:RXO196637 SHK196628:SHK196637 SRG196628:SRG196637 TBC196628:TBC196637 TKY196628:TKY196637 TUU196628:TUU196637 UEQ196628:UEQ196637 UOM196628:UOM196637 UYI196628:UYI196637 VIE196628:VIE196637 VSA196628:VSA196637 WBW196628:WBW196637 WLS196628:WLS196637 WVO196628:WVO196637 F262164:F262173 JC262164:JC262173 SY262164:SY262173 ACU262164:ACU262173 AMQ262164:AMQ262173 AWM262164:AWM262173 BGI262164:BGI262173 BQE262164:BQE262173 CAA262164:CAA262173 CJW262164:CJW262173 CTS262164:CTS262173 DDO262164:DDO262173 DNK262164:DNK262173 DXG262164:DXG262173 EHC262164:EHC262173 EQY262164:EQY262173 FAU262164:FAU262173 FKQ262164:FKQ262173 FUM262164:FUM262173 GEI262164:GEI262173 GOE262164:GOE262173 GYA262164:GYA262173 HHW262164:HHW262173 HRS262164:HRS262173 IBO262164:IBO262173 ILK262164:ILK262173 IVG262164:IVG262173 JFC262164:JFC262173 JOY262164:JOY262173 JYU262164:JYU262173 KIQ262164:KIQ262173 KSM262164:KSM262173 LCI262164:LCI262173 LME262164:LME262173 LWA262164:LWA262173 MFW262164:MFW262173 MPS262164:MPS262173 MZO262164:MZO262173 NJK262164:NJK262173 NTG262164:NTG262173 ODC262164:ODC262173 OMY262164:OMY262173 OWU262164:OWU262173 PGQ262164:PGQ262173 PQM262164:PQM262173 QAI262164:QAI262173 QKE262164:QKE262173 QUA262164:QUA262173 RDW262164:RDW262173 RNS262164:RNS262173 RXO262164:RXO262173 SHK262164:SHK262173 SRG262164:SRG262173 TBC262164:TBC262173 TKY262164:TKY262173 TUU262164:TUU262173 UEQ262164:UEQ262173 UOM262164:UOM262173 UYI262164:UYI262173 VIE262164:VIE262173 VSA262164:VSA262173 WBW262164:WBW262173 WLS262164:WLS262173 WVO262164:WVO262173 F327700:F327709 JC327700:JC327709 SY327700:SY327709 ACU327700:ACU327709 AMQ327700:AMQ327709 AWM327700:AWM327709 BGI327700:BGI327709 BQE327700:BQE327709 CAA327700:CAA327709 CJW327700:CJW327709 CTS327700:CTS327709 DDO327700:DDO327709 DNK327700:DNK327709 DXG327700:DXG327709 EHC327700:EHC327709 EQY327700:EQY327709 FAU327700:FAU327709 FKQ327700:FKQ327709 FUM327700:FUM327709 GEI327700:GEI327709 GOE327700:GOE327709 GYA327700:GYA327709 HHW327700:HHW327709 HRS327700:HRS327709 IBO327700:IBO327709 ILK327700:ILK327709 IVG327700:IVG327709 JFC327700:JFC327709 JOY327700:JOY327709 JYU327700:JYU327709 KIQ327700:KIQ327709 KSM327700:KSM327709 LCI327700:LCI327709 LME327700:LME327709 LWA327700:LWA327709 MFW327700:MFW327709 MPS327700:MPS327709 MZO327700:MZO327709 NJK327700:NJK327709 NTG327700:NTG327709 ODC327700:ODC327709 OMY327700:OMY327709 OWU327700:OWU327709 PGQ327700:PGQ327709 PQM327700:PQM327709 QAI327700:QAI327709 QKE327700:QKE327709 QUA327700:QUA327709 RDW327700:RDW327709 RNS327700:RNS327709 RXO327700:RXO327709 SHK327700:SHK327709 SRG327700:SRG327709 TBC327700:TBC327709 TKY327700:TKY327709 TUU327700:TUU327709 UEQ327700:UEQ327709 UOM327700:UOM327709 UYI327700:UYI327709 VIE327700:VIE327709 VSA327700:VSA327709 WBW327700:WBW327709 WLS327700:WLS327709 WVO327700:WVO327709 F393236:F393245 JC393236:JC393245 SY393236:SY393245 ACU393236:ACU393245 AMQ393236:AMQ393245 AWM393236:AWM393245 BGI393236:BGI393245 BQE393236:BQE393245 CAA393236:CAA393245 CJW393236:CJW393245 CTS393236:CTS393245 DDO393236:DDO393245 DNK393236:DNK393245 DXG393236:DXG393245 EHC393236:EHC393245 EQY393236:EQY393245 FAU393236:FAU393245 FKQ393236:FKQ393245 FUM393236:FUM393245 GEI393236:GEI393245 GOE393236:GOE393245 GYA393236:GYA393245 HHW393236:HHW393245 HRS393236:HRS393245 IBO393236:IBO393245 ILK393236:ILK393245 IVG393236:IVG393245 JFC393236:JFC393245 JOY393236:JOY393245 JYU393236:JYU393245 KIQ393236:KIQ393245 KSM393236:KSM393245 LCI393236:LCI393245 LME393236:LME393245 LWA393236:LWA393245 MFW393236:MFW393245 MPS393236:MPS393245 MZO393236:MZO393245 NJK393236:NJK393245 NTG393236:NTG393245 ODC393236:ODC393245 OMY393236:OMY393245 OWU393236:OWU393245 PGQ393236:PGQ393245 PQM393236:PQM393245 QAI393236:QAI393245 QKE393236:QKE393245 QUA393236:QUA393245 RDW393236:RDW393245 RNS393236:RNS393245 RXO393236:RXO393245 SHK393236:SHK393245 SRG393236:SRG393245 TBC393236:TBC393245 TKY393236:TKY393245 TUU393236:TUU393245 UEQ393236:UEQ393245 UOM393236:UOM393245 UYI393236:UYI393245 VIE393236:VIE393245 VSA393236:VSA393245 WBW393236:WBW393245 WLS393236:WLS393245 WVO393236:WVO393245 F458772:F458781 JC458772:JC458781 SY458772:SY458781 ACU458772:ACU458781 AMQ458772:AMQ458781 AWM458772:AWM458781 BGI458772:BGI458781 BQE458772:BQE458781 CAA458772:CAA458781 CJW458772:CJW458781 CTS458772:CTS458781 DDO458772:DDO458781 DNK458772:DNK458781 DXG458772:DXG458781 EHC458772:EHC458781 EQY458772:EQY458781 FAU458772:FAU458781 FKQ458772:FKQ458781 FUM458772:FUM458781 GEI458772:GEI458781 GOE458772:GOE458781 GYA458772:GYA458781 HHW458772:HHW458781 HRS458772:HRS458781 IBO458772:IBO458781 ILK458772:ILK458781 IVG458772:IVG458781 JFC458772:JFC458781 JOY458772:JOY458781 JYU458772:JYU458781 KIQ458772:KIQ458781 KSM458772:KSM458781 LCI458772:LCI458781 LME458772:LME458781 LWA458772:LWA458781 MFW458772:MFW458781 MPS458772:MPS458781 MZO458772:MZO458781 NJK458772:NJK458781 NTG458772:NTG458781 ODC458772:ODC458781 OMY458772:OMY458781 OWU458772:OWU458781 PGQ458772:PGQ458781 PQM458772:PQM458781 QAI458772:QAI458781 QKE458772:QKE458781 QUA458772:QUA458781 RDW458772:RDW458781 RNS458772:RNS458781 RXO458772:RXO458781 SHK458772:SHK458781 SRG458772:SRG458781 TBC458772:TBC458781 TKY458772:TKY458781 TUU458772:TUU458781 UEQ458772:UEQ458781 UOM458772:UOM458781 UYI458772:UYI458781 VIE458772:VIE458781 VSA458772:VSA458781 WBW458772:WBW458781 WLS458772:WLS458781 WVO458772:WVO458781 F524308:F524317 JC524308:JC524317 SY524308:SY524317 ACU524308:ACU524317 AMQ524308:AMQ524317 AWM524308:AWM524317 BGI524308:BGI524317 BQE524308:BQE524317 CAA524308:CAA524317 CJW524308:CJW524317 CTS524308:CTS524317 DDO524308:DDO524317 DNK524308:DNK524317 DXG524308:DXG524317 EHC524308:EHC524317 EQY524308:EQY524317 FAU524308:FAU524317 FKQ524308:FKQ524317 FUM524308:FUM524317 GEI524308:GEI524317 GOE524308:GOE524317 GYA524308:GYA524317 HHW524308:HHW524317 HRS524308:HRS524317 IBO524308:IBO524317 ILK524308:ILK524317 IVG524308:IVG524317 JFC524308:JFC524317 JOY524308:JOY524317 JYU524308:JYU524317 KIQ524308:KIQ524317 KSM524308:KSM524317 LCI524308:LCI524317 LME524308:LME524317 LWA524308:LWA524317 MFW524308:MFW524317 MPS524308:MPS524317 MZO524308:MZO524317 NJK524308:NJK524317 NTG524308:NTG524317 ODC524308:ODC524317 OMY524308:OMY524317 OWU524308:OWU524317 PGQ524308:PGQ524317 PQM524308:PQM524317 QAI524308:QAI524317 QKE524308:QKE524317 QUA524308:QUA524317 RDW524308:RDW524317 RNS524308:RNS524317 RXO524308:RXO524317 SHK524308:SHK524317 SRG524308:SRG524317 TBC524308:TBC524317 TKY524308:TKY524317 TUU524308:TUU524317 UEQ524308:UEQ524317 UOM524308:UOM524317 UYI524308:UYI524317 VIE524308:VIE524317 VSA524308:VSA524317 WBW524308:WBW524317 WLS524308:WLS524317 WVO524308:WVO524317 F589844:F589853 JC589844:JC589853 SY589844:SY589853 ACU589844:ACU589853 AMQ589844:AMQ589853 AWM589844:AWM589853 BGI589844:BGI589853 BQE589844:BQE589853 CAA589844:CAA589853 CJW589844:CJW589853 CTS589844:CTS589853 DDO589844:DDO589853 DNK589844:DNK589853 DXG589844:DXG589853 EHC589844:EHC589853 EQY589844:EQY589853 FAU589844:FAU589853 FKQ589844:FKQ589853 FUM589844:FUM589853 GEI589844:GEI589853 GOE589844:GOE589853 GYA589844:GYA589853 HHW589844:HHW589853 HRS589844:HRS589853 IBO589844:IBO589853 ILK589844:ILK589853 IVG589844:IVG589853 JFC589844:JFC589853 JOY589844:JOY589853 JYU589844:JYU589853 KIQ589844:KIQ589853 KSM589844:KSM589853 LCI589844:LCI589853 LME589844:LME589853 LWA589844:LWA589853 MFW589844:MFW589853 MPS589844:MPS589853 MZO589844:MZO589853 NJK589844:NJK589853 NTG589844:NTG589853 ODC589844:ODC589853 OMY589844:OMY589853 OWU589844:OWU589853 PGQ589844:PGQ589853 PQM589844:PQM589853 QAI589844:QAI589853 QKE589844:QKE589853 QUA589844:QUA589853 RDW589844:RDW589853 RNS589844:RNS589853 RXO589844:RXO589853 SHK589844:SHK589853 SRG589844:SRG589853 TBC589844:TBC589853 TKY589844:TKY589853 TUU589844:TUU589853 UEQ589844:UEQ589853 UOM589844:UOM589853 UYI589844:UYI589853 VIE589844:VIE589853 VSA589844:VSA589853 WBW589844:WBW589853 WLS589844:WLS589853 WVO589844:WVO589853 F655380:F655389 JC655380:JC655389 SY655380:SY655389 ACU655380:ACU655389 AMQ655380:AMQ655389 AWM655380:AWM655389 BGI655380:BGI655389 BQE655380:BQE655389 CAA655380:CAA655389 CJW655380:CJW655389 CTS655380:CTS655389 DDO655380:DDO655389 DNK655380:DNK655389 DXG655380:DXG655389 EHC655380:EHC655389 EQY655380:EQY655389 FAU655380:FAU655389 FKQ655380:FKQ655389 FUM655380:FUM655389 GEI655380:GEI655389 GOE655380:GOE655389 GYA655380:GYA655389 HHW655380:HHW655389 HRS655380:HRS655389 IBO655380:IBO655389 ILK655380:ILK655389 IVG655380:IVG655389 JFC655380:JFC655389 JOY655380:JOY655389 JYU655380:JYU655389 KIQ655380:KIQ655389 KSM655380:KSM655389 LCI655380:LCI655389 LME655380:LME655389 LWA655380:LWA655389 MFW655380:MFW655389 MPS655380:MPS655389 MZO655380:MZO655389 NJK655380:NJK655389 NTG655380:NTG655389 ODC655380:ODC655389 OMY655380:OMY655389 OWU655380:OWU655389 PGQ655380:PGQ655389 PQM655380:PQM655389 QAI655380:QAI655389 QKE655380:QKE655389 QUA655380:QUA655389 RDW655380:RDW655389 RNS655380:RNS655389 RXO655380:RXO655389 SHK655380:SHK655389 SRG655380:SRG655389 TBC655380:TBC655389 TKY655380:TKY655389 TUU655380:TUU655389 UEQ655380:UEQ655389 UOM655380:UOM655389 UYI655380:UYI655389 VIE655380:VIE655389 VSA655380:VSA655389 WBW655380:WBW655389 WLS655380:WLS655389 WVO655380:WVO655389 F720916:F720925 JC720916:JC720925 SY720916:SY720925 ACU720916:ACU720925 AMQ720916:AMQ720925 AWM720916:AWM720925 BGI720916:BGI720925 BQE720916:BQE720925 CAA720916:CAA720925 CJW720916:CJW720925 CTS720916:CTS720925 DDO720916:DDO720925 DNK720916:DNK720925 DXG720916:DXG720925 EHC720916:EHC720925 EQY720916:EQY720925 FAU720916:FAU720925 FKQ720916:FKQ720925 FUM720916:FUM720925 GEI720916:GEI720925 GOE720916:GOE720925 GYA720916:GYA720925 HHW720916:HHW720925 HRS720916:HRS720925 IBO720916:IBO720925 ILK720916:ILK720925 IVG720916:IVG720925 JFC720916:JFC720925 JOY720916:JOY720925 JYU720916:JYU720925 KIQ720916:KIQ720925 KSM720916:KSM720925 LCI720916:LCI720925 LME720916:LME720925 LWA720916:LWA720925 MFW720916:MFW720925 MPS720916:MPS720925 MZO720916:MZO720925 NJK720916:NJK720925 NTG720916:NTG720925 ODC720916:ODC720925 OMY720916:OMY720925 OWU720916:OWU720925 PGQ720916:PGQ720925 PQM720916:PQM720925 QAI720916:QAI720925 QKE720916:QKE720925 QUA720916:QUA720925 RDW720916:RDW720925 RNS720916:RNS720925 RXO720916:RXO720925 SHK720916:SHK720925 SRG720916:SRG720925 TBC720916:TBC720925 TKY720916:TKY720925 TUU720916:TUU720925 UEQ720916:UEQ720925 UOM720916:UOM720925 UYI720916:UYI720925 VIE720916:VIE720925 VSA720916:VSA720925 WBW720916:WBW720925 WLS720916:WLS720925 WVO720916:WVO720925 F786452:F786461 JC786452:JC786461 SY786452:SY786461 ACU786452:ACU786461 AMQ786452:AMQ786461 AWM786452:AWM786461 BGI786452:BGI786461 BQE786452:BQE786461 CAA786452:CAA786461 CJW786452:CJW786461 CTS786452:CTS786461 DDO786452:DDO786461 DNK786452:DNK786461 DXG786452:DXG786461 EHC786452:EHC786461 EQY786452:EQY786461 FAU786452:FAU786461 FKQ786452:FKQ786461 FUM786452:FUM786461 GEI786452:GEI786461 GOE786452:GOE786461 GYA786452:GYA786461 HHW786452:HHW786461 HRS786452:HRS786461 IBO786452:IBO786461 ILK786452:ILK786461 IVG786452:IVG786461 JFC786452:JFC786461 JOY786452:JOY786461 JYU786452:JYU786461 KIQ786452:KIQ786461 KSM786452:KSM786461 LCI786452:LCI786461 LME786452:LME786461 LWA786452:LWA786461 MFW786452:MFW786461 MPS786452:MPS786461 MZO786452:MZO786461 NJK786452:NJK786461 NTG786452:NTG786461 ODC786452:ODC786461 OMY786452:OMY786461 OWU786452:OWU786461 PGQ786452:PGQ786461 PQM786452:PQM786461 QAI786452:QAI786461 QKE786452:QKE786461 QUA786452:QUA786461 RDW786452:RDW786461 RNS786452:RNS786461 RXO786452:RXO786461 SHK786452:SHK786461 SRG786452:SRG786461 TBC786452:TBC786461 TKY786452:TKY786461 TUU786452:TUU786461 UEQ786452:UEQ786461 UOM786452:UOM786461 UYI786452:UYI786461 VIE786452:VIE786461 VSA786452:VSA786461 WBW786452:WBW786461 WLS786452:WLS786461 WVO786452:WVO786461 F851988:F851997 JC851988:JC851997 SY851988:SY851997 ACU851988:ACU851997 AMQ851988:AMQ851997 AWM851988:AWM851997 BGI851988:BGI851997 BQE851988:BQE851997 CAA851988:CAA851997 CJW851988:CJW851997 CTS851988:CTS851997 DDO851988:DDO851997 DNK851988:DNK851997 DXG851988:DXG851997 EHC851988:EHC851997 EQY851988:EQY851997 FAU851988:FAU851997 FKQ851988:FKQ851997 FUM851988:FUM851997 GEI851988:GEI851997 GOE851988:GOE851997 GYA851988:GYA851997 HHW851988:HHW851997 HRS851988:HRS851997 IBO851988:IBO851997 ILK851988:ILK851997 IVG851988:IVG851997 JFC851988:JFC851997 JOY851988:JOY851997 JYU851988:JYU851997 KIQ851988:KIQ851997 KSM851988:KSM851997 LCI851988:LCI851997 LME851988:LME851997 LWA851988:LWA851997 MFW851988:MFW851997 MPS851988:MPS851997 MZO851988:MZO851997 NJK851988:NJK851997 NTG851988:NTG851997 ODC851988:ODC851997 OMY851988:OMY851997 OWU851988:OWU851997 PGQ851988:PGQ851997 PQM851988:PQM851997 QAI851988:QAI851997 QKE851988:QKE851997 QUA851988:QUA851997 RDW851988:RDW851997 RNS851988:RNS851997 RXO851988:RXO851997 SHK851988:SHK851997 SRG851988:SRG851997 TBC851988:TBC851997 TKY851988:TKY851997 TUU851988:TUU851997 UEQ851988:UEQ851997 UOM851988:UOM851997 UYI851988:UYI851997 VIE851988:VIE851997 VSA851988:VSA851997 WBW851988:WBW851997 WLS851988:WLS851997 WVO851988:WVO851997 F917524:F917533 JC917524:JC917533 SY917524:SY917533 ACU917524:ACU917533 AMQ917524:AMQ917533 AWM917524:AWM917533 BGI917524:BGI917533 BQE917524:BQE917533 CAA917524:CAA917533 CJW917524:CJW917533 CTS917524:CTS917533 DDO917524:DDO917533 DNK917524:DNK917533 DXG917524:DXG917533 EHC917524:EHC917533 EQY917524:EQY917533 FAU917524:FAU917533 FKQ917524:FKQ917533 FUM917524:FUM917533 GEI917524:GEI917533 GOE917524:GOE917533 GYA917524:GYA917533 HHW917524:HHW917533 HRS917524:HRS917533 IBO917524:IBO917533 ILK917524:ILK917533 IVG917524:IVG917533 JFC917524:JFC917533 JOY917524:JOY917533 JYU917524:JYU917533 KIQ917524:KIQ917533 KSM917524:KSM917533 LCI917524:LCI917533 LME917524:LME917533 LWA917524:LWA917533 MFW917524:MFW917533 MPS917524:MPS917533 MZO917524:MZO917533 NJK917524:NJK917533 NTG917524:NTG917533 ODC917524:ODC917533 OMY917524:OMY917533 OWU917524:OWU917533 PGQ917524:PGQ917533 PQM917524:PQM917533 QAI917524:QAI917533 QKE917524:QKE917533 QUA917524:QUA917533 RDW917524:RDW917533 RNS917524:RNS917533 RXO917524:RXO917533 SHK917524:SHK917533 SRG917524:SRG917533 TBC917524:TBC917533 TKY917524:TKY917533 TUU917524:TUU917533 UEQ917524:UEQ917533 UOM917524:UOM917533 UYI917524:UYI917533 VIE917524:VIE917533 VSA917524:VSA917533 WBW917524:WBW917533 WLS917524:WLS917533 WVO917524:WVO917533 F983060:F983069 JC983060:JC983069 SY983060:SY983069 ACU983060:ACU983069 AMQ983060:AMQ983069 AWM983060:AWM983069 BGI983060:BGI983069 BQE983060:BQE983069 CAA983060:CAA983069 CJW983060:CJW983069 CTS983060:CTS983069 DDO983060:DDO983069 DNK983060:DNK983069 DXG983060:DXG983069 EHC983060:EHC983069 EQY983060:EQY983069 FAU983060:FAU983069 FKQ983060:FKQ983069 FUM983060:FUM983069 GEI983060:GEI983069 GOE983060:GOE983069 GYA983060:GYA983069 HHW983060:HHW983069 HRS983060:HRS983069 IBO983060:IBO983069 ILK983060:ILK983069 IVG983060:IVG983069 JFC983060:JFC983069 JOY983060:JOY983069 JYU983060:JYU983069 KIQ983060:KIQ983069 KSM983060:KSM983069 LCI983060:LCI983069 LME983060:LME983069 LWA983060:LWA983069 MFW983060:MFW983069 MPS983060:MPS983069 MZO983060:MZO983069 NJK983060:NJK983069 NTG983060:NTG983069 ODC983060:ODC983069 OMY983060:OMY983069 OWU983060:OWU983069 PGQ983060:PGQ983069 PQM983060:PQM983069 QAI983060:QAI983069 QKE983060:QKE983069 QUA983060:QUA983069 RDW983060:RDW983069 RNS983060:RNS983069 RXO983060:RXO983069 SHK983060:SHK983069 SRG983060:SRG983069 TBC983060:TBC983069 TKY983060:TKY983069 TUU983060:TUU983069 UEQ983060:UEQ983069 UOM983060:UOM983069 UYI983060:UYI983069 VIE983060:VIE983069 VSA983060:VSA983069 WBW983060:WBW983069 WLS983060:WLS983069">
      <formula1>$J$17:$J$18</formula1>
    </dataValidation>
    <dataValidation type="list" showInputMessage="1" showErrorMessage="1" sqref="D39:D48">
      <formula1>$K$39:$K$48</formula1>
    </dataValidation>
  </dataValidations>
  <printOptions horizontalCentered="1"/>
  <pageMargins left="0.25" right="0.25" top="0.5" bottom="0.5" header="0.25" footer="0.25"/>
  <pageSetup paperSize="3" scale="98" orientation="landscape" r:id="rId1"/>
  <headerFooter scaleWithDoc="0">
    <oddHeader>&amp;C&amp;"-,Bold"&amp;12PSU Diverse Business Utilization Report (DBUR)</oddHeader>
    <oddFooter>&amp;L&amp;9Page &amp;P of &amp;N&amp;R&amp;9&amp;F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01"/>
  <sheetViews>
    <sheetView workbookViewId="0">
      <selection activeCell="C23" sqref="C23"/>
    </sheetView>
  </sheetViews>
  <sheetFormatPr defaultRowHeight="15" x14ac:dyDescent="0.25"/>
  <cols>
    <col min="1" max="1" width="1.25" customWidth="1"/>
    <col min="2" max="2" width="29.375" customWidth="1"/>
    <col min="3" max="3" width="16.625" customWidth="1"/>
    <col min="4" max="4" width="22" customWidth="1"/>
    <col min="5" max="5" width="36.875" customWidth="1"/>
    <col min="6" max="6" width="33.875" customWidth="1"/>
    <col min="7" max="7" width="29" customWidth="1"/>
    <col min="8" max="8" width="21.75" customWidth="1"/>
    <col min="9" max="10" width="9.125" hidden="1" customWidth="1"/>
    <col min="11" max="11" width="16.25" hidden="1" customWidth="1"/>
    <col min="12" max="12" width="20.25" customWidth="1"/>
    <col min="13" max="13" width="2.375" customWidth="1"/>
    <col min="14" max="14" width="3.125" customWidth="1"/>
    <col min="15" max="15" width="20.75" hidden="1" customWidth="1"/>
    <col min="16" max="16" width="20.875" hidden="1" customWidth="1"/>
    <col min="17" max="17" width="30" hidden="1" customWidth="1"/>
    <col min="18" max="18" width="25.25" hidden="1" customWidth="1"/>
    <col min="19" max="19" width="9.125" customWidth="1"/>
    <col min="257" max="257" width="1.25" customWidth="1"/>
    <col min="258" max="258" width="29.375" customWidth="1"/>
    <col min="259" max="259" width="16.625" customWidth="1"/>
    <col min="260" max="261" width="22" customWidth="1"/>
    <col min="262" max="262" width="36.25" customWidth="1"/>
    <col min="263" max="263" width="29" customWidth="1"/>
    <col min="264" max="264" width="20" customWidth="1"/>
    <col min="265" max="267" width="0" hidden="1" customWidth="1"/>
    <col min="268" max="268" width="20.25" customWidth="1"/>
    <col min="269" max="269" width="2.375" customWidth="1"/>
    <col min="270" max="275" width="0" hidden="1" customWidth="1"/>
    <col min="513" max="513" width="1.25" customWidth="1"/>
    <col min="514" max="514" width="29.375" customWidth="1"/>
    <col min="515" max="515" width="16.625" customWidth="1"/>
    <col min="516" max="517" width="22" customWidth="1"/>
    <col min="518" max="518" width="36.25" customWidth="1"/>
    <col min="519" max="519" width="29" customWidth="1"/>
    <col min="520" max="520" width="20" customWidth="1"/>
    <col min="521" max="523" width="0" hidden="1" customWidth="1"/>
    <col min="524" max="524" width="20.25" customWidth="1"/>
    <col min="525" max="525" width="2.375" customWidth="1"/>
    <col min="526" max="531" width="0" hidden="1" customWidth="1"/>
    <col min="769" max="769" width="1.25" customWidth="1"/>
    <col min="770" max="770" width="29.375" customWidth="1"/>
    <col min="771" max="771" width="16.625" customWidth="1"/>
    <col min="772" max="773" width="22" customWidth="1"/>
    <col min="774" max="774" width="36.25" customWidth="1"/>
    <col min="775" max="775" width="29" customWidth="1"/>
    <col min="776" max="776" width="20" customWidth="1"/>
    <col min="777" max="779" width="0" hidden="1" customWidth="1"/>
    <col min="780" max="780" width="20.25" customWidth="1"/>
    <col min="781" max="781" width="2.375" customWidth="1"/>
    <col min="782" max="787" width="0" hidden="1" customWidth="1"/>
    <col min="1025" max="1025" width="1.25" customWidth="1"/>
    <col min="1026" max="1026" width="29.375" customWidth="1"/>
    <col min="1027" max="1027" width="16.625" customWidth="1"/>
    <col min="1028" max="1029" width="22" customWidth="1"/>
    <col min="1030" max="1030" width="36.25" customWidth="1"/>
    <col min="1031" max="1031" width="29" customWidth="1"/>
    <col min="1032" max="1032" width="20" customWidth="1"/>
    <col min="1033" max="1035" width="0" hidden="1" customWidth="1"/>
    <col min="1036" max="1036" width="20.25" customWidth="1"/>
    <col min="1037" max="1037" width="2.375" customWidth="1"/>
    <col min="1038" max="1043" width="0" hidden="1" customWidth="1"/>
    <col min="1281" max="1281" width="1.25" customWidth="1"/>
    <col min="1282" max="1282" width="29.375" customWidth="1"/>
    <col min="1283" max="1283" width="16.625" customWidth="1"/>
    <col min="1284" max="1285" width="22" customWidth="1"/>
    <col min="1286" max="1286" width="36.25" customWidth="1"/>
    <col min="1287" max="1287" width="29" customWidth="1"/>
    <col min="1288" max="1288" width="20" customWidth="1"/>
    <col min="1289" max="1291" width="0" hidden="1" customWidth="1"/>
    <col min="1292" max="1292" width="20.25" customWidth="1"/>
    <col min="1293" max="1293" width="2.375" customWidth="1"/>
    <col min="1294" max="1299" width="0" hidden="1" customWidth="1"/>
    <col min="1537" max="1537" width="1.25" customWidth="1"/>
    <col min="1538" max="1538" width="29.375" customWidth="1"/>
    <col min="1539" max="1539" width="16.625" customWidth="1"/>
    <col min="1540" max="1541" width="22" customWidth="1"/>
    <col min="1542" max="1542" width="36.25" customWidth="1"/>
    <col min="1543" max="1543" width="29" customWidth="1"/>
    <col min="1544" max="1544" width="20" customWidth="1"/>
    <col min="1545" max="1547" width="0" hidden="1" customWidth="1"/>
    <col min="1548" max="1548" width="20.25" customWidth="1"/>
    <col min="1549" max="1549" width="2.375" customWidth="1"/>
    <col min="1550" max="1555" width="0" hidden="1" customWidth="1"/>
    <col min="1793" max="1793" width="1.25" customWidth="1"/>
    <col min="1794" max="1794" width="29.375" customWidth="1"/>
    <col min="1795" max="1795" width="16.625" customWidth="1"/>
    <col min="1796" max="1797" width="22" customWidth="1"/>
    <col min="1798" max="1798" width="36.25" customWidth="1"/>
    <col min="1799" max="1799" width="29" customWidth="1"/>
    <col min="1800" max="1800" width="20" customWidth="1"/>
    <col min="1801" max="1803" width="0" hidden="1" customWidth="1"/>
    <col min="1804" max="1804" width="20.25" customWidth="1"/>
    <col min="1805" max="1805" width="2.375" customWidth="1"/>
    <col min="1806" max="1811" width="0" hidden="1" customWidth="1"/>
    <col min="2049" max="2049" width="1.25" customWidth="1"/>
    <col min="2050" max="2050" width="29.375" customWidth="1"/>
    <col min="2051" max="2051" width="16.625" customWidth="1"/>
    <col min="2052" max="2053" width="22" customWidth="1"/>
    <col min="2054" max="2054" width="36.25" customWidth="1"/>
    <col min="2055" max="2055" width="29" customWidth="1"/>
    <col min="2056" max="2056" width="20" customWidth="1"/>
    <col min="2057" max="2059" width="0" hidden="1" customWidth="1"/>
    <col min="2060" max="2060" width="20.25" customWidth="1"/>
    <col min="2061" max="2061" width="2.375" customWidth="1"/>
    <col min="2062" max="2067" width="0" hidden="1" customWidth="1"/>
    <col min="2305" max="2305" width="1.25" customWidth="1"/>
    <col min="2306" max="2306" width="29.375" customWidth="1"/>
    <col min="2307" max="2307" width="16.625" customWidth="1"/>
    <col min="2308" max="2309" width="22" customWidth="1"/>
    <col min="2310" max="2310" width="36.25" customWidth="1"/>
    <col min="2311" max="2311" width="29" customWidth="1"/>
    <col min="2312" max="2312" width="20" customWidth="1"/>
    <col min="2313" max="2315" width="0" hidden="1" customWidth="1"/>
    <col min="2316" max="2316" width="20.25" customWidth="1"/>
    <col min="2317" max="2317" width="2.375" customWidth="1"/>
    <col min="2318" max="2323" width="0" hidden="1" customWidth="1"/>
    <col min="2561" max="2561" width="1.25" customWidth="1"/>
    <col min="2562" max="2562" width="29.375" customWidth="1"/>
    <col min="2563" max="2563" width="16.625" customWidth="1"/>
    <col min="2564" max="2565" width="22" customWidth="1"/>
    <col min="2566" max="2566" width="36.25" customWidth="1"/>
    <col min="2567" max="2567" width="29" customWidth="1"/>
    <col min="2568" max="2568" width="20" customWidth="1"/>
    <col min="2569" max="2571" width="0" hidden="1" customWidth="1"/>
    <col min="2572" max="2572" width="20.25" customWidth="1"/>
    <col min="2573" max="2573" width="2.375" customWidth="1"/>
    <col min="2574" max="2579" width="0" hidden="1" customWidth="1"/>
    <col min="2817" max="2817" width="1.25" customWidth="1"/>
    <col min="2818" max="2818" width="29.375" customWidth="1"/>
    <col min="2819" max="2819" width="16.625" customWidth="1"/>
    <col min="2820" max="2821" width="22" customWidth="1"/>
    <col min="2822" max="2822" width="36.25" customWidth="1"/>
    <col min="2823" max="2823" width="29" customWidth="1"/>
    <col min="2824" max="2824" width="20" customWidth="1"/>
    <col min="2825" max="2827" width="0" hidden="1" customWidth="1"/>
    <col min="2828" max="2828" width="20.25" customWidth="1"/>
    <col min="2829" max="2829" width="2.375" customWidth="1"/>
    <col min="2830" max="2835" width="0" hidden="1" customWidth="1"/>
    <col min="3073" max="3073" width="1.25" customWidth="1"/>
    <col min="3074" max="3074" width="29.375" customWidth="1"/>
    <col min="3075" max="3075" width="16.625" customWidth="1"/>
    <col min="3076" max="3077" width="22" customWidth="1"/>
    <col min="3078" max="3078" width="36.25" customWidth="1"/>
    <col min="3079" max="3079" width="29" customWidth="1"/>
    <col min="3080" max="3080" width="20" customWidth="1"/>
    <col min="3081" max="3083" width="0" hidden="1" customWidth="1"/>
    <col min="3084" max="3084" width="20.25" customWidth="1"/>
    <col min="3085" max="3085" width="2.375" customWidth="1"/>
    <col min="3086" max="3091" width="0" hidden="1" customWidth="1"/>
    <col min="3329" max="3329" width="1.25" customWidth="1"/>
    <col min="3330" max="3330" width="29.375" customWidth="1"/>
    <col min="3331" max="3331" width="16.625" customWidth="1"/>
    <col min="3332" max="3333" width="22" customWidth="1"/>
    <col min="3334" max="3334" width="36.25" customWidth="1"/>
    <col min="3335" max="3335" width="29" customWidth="1"/>
    <col min="3336" max="3336" width="20" customWidth="1"/>
    <col min="3337" max="3339" width="0" hidden="1" customWidth="1"/>
    <col min="3340" max="3340" width="20.25" customWidth="1"/>
    <col min="3341" max="3341" width="2.375" customWidth="1"/>
    <col min="3342" max="3347" width="0" hidden="1" customWidth="1"/>
    <col min="3585" max="3585" width="1.25" customWidth="1"/>
    <col min="3586" max="3586" width="29.375" customWidth="1"/>
    <col min="3587" max="3587" width="16.625" customWidth="1"/>
    <col min="3588" max="3589" width="22" customWidth="1"/>
    <col min="3590" max="3590" width="36.25" customWidth="1"/>
    <col min="3591" max="3591" width="29" customWidth="1"/>
    <col min="3592" max="3592" width="20" customWidth="1"/>
    <col min="3593" max="3595" width="0" hidden="1" customWidth="1"/>
    <col min="3596" max="3596" width="20.25" customWidth="1"/>
    <col min="3597" max="3597" width="2.375" customWidth="1"/>
    <col min="3598" max="3603" width="0" hidden="1" customWidth="1"/>
    <col min="3841" max="3841" width="1.25" customWidth="1"/>
    <col min="3842" max="3842" width="29.375" customWidth="1"/>
    <col min="3843" max="3843" width="16.625" customWidth="1"/>
    <col min="3844" max="3845" width="22" customWidth="1"/>
    <col min="3846" max="3846" width="36.25" customWidth="1"/>
    <col min="3847" max="3847" width="29" customWidth="1"/>
    <col min="3848" max="3848" width="20" customWidth="1"/>
    <col min="3849" max="3851" width="0" hidden="1" customWidth="1"/>
    <col min="3852" max="3852" width="20.25" customWidth="1"/>
    <col min="3853" max="3853" width="2.375" customWidth="1"/>
    <col min="3854" max="3859" width="0" hidden="1" customWidth="1"/>
    <col min="4097" max="4097" width="1.25" customWidth="1"/>
    <col min="4098" max="4098" width="29.375" customWidth="1"/>
    <col min="4099" max="4099" width="16.625" customWidth="1"/>
    <col min="4100" max="4101" width="22" customWidth="1"/>
    <col min="4102" max="4102" width="36.25" customWidth="1"/>
    <col min="4103" max="4103" width="29" customWidth="1"/>
    <col min="4104" max="4104" width="20" customWidth="1"/>
    <col min="4105" max="4107" width="0" hidden="1" customWidth="1"/>
    <col min="4108" max="4108" width="20.25" customWidth="1"/>
    <col min="4109" max="4109" width="2.375" customWidth="1"/>
    <col min="4110" max="4115" width="0" hidden="1" customWidth="1"/>
    <col min="4353" max="4353" width="1.25" customWidth="1"/>
    <col min="4354" max="4354" width="29.375" customWidth="1"/>
    <col min="4355" max="4355" width="16.625" customWidth="1"/>
    <col min="4356" max="4357" width="22" customWidth="1"/>
    <col min="4358" max="4358" width="36.25" customWidth="1"/>
    <col min="4359" max="4359" width="29" customWidth="1"/>
    <col min="4360" max="4360" width="20" customWidth="1"/>
    <col min="4361" max="4363" width="0" hidden="1" customWidth="1"/>
    <col min="4364" max="4364" width="20.25" customWidth="1"/>
    <col min="4365" max="4365" width="2.375" customWidth="1"/>
    <col min="4366" max="4371" width="0" hidden="1" customWidth="1"/>
    <col min="4609" max="4609" width="1.25" customWidth="1"/>
    <col min="4610" max="4610" width="29.375" customWidth="1"/>
    <col min="4611" max="4611" width="16.625" customWidth="1"/>
    <col min="4612" max="4613" width="22" customWidth="1"/>
    <col min="4614" max="4614" width="36.25" customWidth="1"/>
    <col min="4615" max="4615" width="29" customWidth="1"/>
    <col min="4616" max="4616" width="20" customWidth="1"/>
    <col min="4617" max="4619" width="0" hidden="1" customWidth="1"/>
    <col min="4620" max="4620" width="20.25" customWidth="1"/>
    <col min="4621" max="4621" width="2.375" customWidth="1"/>
    <col min="4622" max="4627" width="0" hidden="1" customWidth="1"/>
    <col min="4865" max="4865" width="1.25" customWidth="1"/>
    <col min="4866" max="4866" width="29.375" customWidth="1"/>
    <col min="4867" max="4867" width="16.625" customWidth="1"/>
    <col min="4868" max="4869" width="22" customWidth="1"/>
    <col min="4870" max="4870" width="36.25" customWidth="1"/>
    <col min="4871" max="4871" width="29" customWidth="1"/>
    <col min="4872" max="4872" width="20" customWidth="1"/>
    <col min="4873" max="4875" width="0" hidden="1" customWidth="1"/>
    <col min="4876" max="4876" width="20.25" customWidth="1"/>
    <col min="4877" max="4877" width="2.375" customWidth="1"/>
    <col min="4878" max="4883" width="0" hidden="1" customWidth="1"/>
    <col min="5121" max="5121" width="1.25" customWidth="1"/>
    <col min="5122" max="5122" width="29.375" customWidth="1"/>
    <col min="5123" max="5123" width="16.625" customWidth="1"/>
    <col min="5124" max="5125" width="22" customWidth="1"/>
    <col min="5126" max="5126" width="36.25" customWidth="1"/>
    <col min="5127" max="5127" width="29" customWidth="1"/>
    <col min="5128" max="5128" width="20" customWidth="1"/>
    <col min="5129" max="5131" width="0" hidden="1" customWidth="1"/>
    <col min="5132" max="5132" width="20.25" customWidth="1"/>
    <col min="5133" max="5133" width="2.375" customWidth="1"/>
    <col min="5134" max="5139" width="0" hidden="1" customWidth="1"/>
    <col min="5377" max="5377" width="1.25" customWidth="1"/>
    <col min="5378" max="5378" width="29.375" customWidth="1"/>
    <col min="5379" max="5379" width="16.625" customWidth="1"/>
    <col min="5380" max="5381" width="22" customWidth="1"/>
    <col min="5382" max="5382" width="36.25" customWidth="1"/>
    <col min="5383" max="5383" width="29" customWidth="1"/>
    <col min="5384" max="5384" width="20" customWidth="1"/>
    <col min="5385" max="5387" width="0" hidden="1" customWidth="1"/>
    <col min="5388" max="5388" width="20.25" customWidth="1"/>
    <col min="5389" max="5389" width="2.375" customWidth="1"/>
    <col min="5390" max="5395" width="0" hidden="1" customWidth="1"/>
    <col min="5633" max="5633" width="1.25" customWidth="1"/>
    <col min="5634" max="5634" width="29.375" customWidth="1"/>
    <col min="5635" max="5635" width="16.625" customWidth="1"/>
    <col min="5636" max="5637" width="22" customWidth="1"/>
    <col min="5638" max="5638" width="36.25" customWidth="1"/>
    <col min="5639" max="5639" width="29" customWidth="1"/>
    <col min="5640" max="5640" width="20" customWidth="1"/>
    <col min="5641" max="5643" width="0" hidden="1" customWidth="1"/>
    <col min="5644" max="5644" width="20.25" customWidth="1"/>
    <col min="5645" max="5645" width="2.375" customWidth="1"/>
    <col min="5646" max="5651" width="0" hidden="1" customWidth="1"/>
    <col min="5889" max="5889" width="1.25" customWidth="1"/>
    <col min="5890" max="5890" width="29.375" customWidth="1"/>
    <col min="5891" max="5891" width="16.625" customWidth="1"/>
    <col min="5892" max="5893" width="22" customWidth="1"/>
    <col min="5894" max="5894" width="36.25" customWidth="1"/>
    <col min="5895" max="5895" width="29" customWidth="1"/>
    <col min="5896" max="5896" width="20" customWidth="1"/>
    <col min="5897" max="5899" width="0" hidden="1" customWidth="1"/>
    <col min="5900" max="5900" width="20.25" customWidth="1"/>
    <col min="5901" max="5901" width="2.375" customWidth="1"/>
    <col min="5902" max="5907" width="0" hidden="1" customWidth="1"/>
    <col min="6145" max="6145" width="1.25" customWidth="1"/>
    <col min="6146" max="6146" width="29.375" customWidth="1"/>
    <col min="6147" max="6147" width="16.625" customWidth="1"/>
    <col min="6148" max="6149" width="22" customWidth="1"/>
    <col min="6150" max="6150" width="36.25" customWidth="1"/>
    <col min="6151" max="6151" width="29" customWidth="1"/>
    <col min="6152" max="6152" width="20" customWidth="1"/>
    <col min="6153" max="6155" width="0" hidden="1" customWidth="1"/>
    <col min="6156" max="6156" width="20.25" customWidth="1"/>
    <col min="6157" max="6157" width="2.375" customWidth="1"/>
    <col min="6158" max="6163" width="0" hidden="1" customWidth="1"/>
    <col min="6401" max="6401" width="1.25" customWidth="1"/>
    <col min="6402" max="6402" width="29.375" customWidth="1"/>
    <col min="6403" max="6403" width="16.625" customWidth="1"/>
    <col min="6404" max="6405" width="22" customWidth="1"/>
    <col min="6406" max="6406" width="36.25" customWidth="1"/>
    <col min="6407" max="6407" width="29" customWidth="1"/>
    <col min="6408" max="6408" width="20" customWidth="1"/>
    <col min="6409" max="6411" width="0" hidden="1" customWidth="1"/>
    <col min="6412" max="6412" width="20.25" customWidth="1"/>
    <col min="6413" max="6413" width="2.375" customWidth="1"/>
    <col min="6414" max="6419" width="0" hidden="1" customWidth="1"/>
    <col min="6657" max="6657" width="1.25" customWidth="1"/>
    <col min="6658" max="6658" width="29.375" customWidth="1"/>
    <col min="6659" max="6659" width="16.625" customWidth="1"/>
    <col min="6660" max="6661" width="22" customWidth="1"/>
    <col min="6662" max="6662" width="36.25" customWidth="1"/>
    <col min="6663" max="6663" width="29" customWidth="1"/>
    <col min="6664" max="6664" width="20" customWidth="1"/>
    <col min="6665" max="6667" width="0" hidden="1" customWidth="1"/>
    <col min="6668" max="6668" width="20.25" customWidth="1"/>
    <col min="6669" max="6669" width="2.375" customWidth="1"/>
    <col min="6670" max="6675" width="0" hidden="1" customWidth="1"/>
    <col min="6913" max="6913" width="1.25" customWidth="1"/>
    <col min="6914" max="6914" width="29.375" customWidth="1"/>
    <col min="6915" max="6915" width="16.625" customWidth="1"/>
    <col min="6916" max="6917" width="22" customWidth="1"/>
    <col min="6918" max="6918" width="36.25" customWidth="1"/>
    <col min="6919" max="6919" width="29" customWidth="1"/>
    <col min="6920" max="6920" width="20" customWidth="1"/>
    <col min="6921" max="6923" width="0" hidden="1" customWidth="1"/>
    <col min="6924" max="6924" width="20.25" customWidth="1"/>
    <col min="6925" max="6925" width="2.375" customWidth="1"/>
    <col min="6926" max="6931" width="0" hidden="1" customWidth="1"/>
    <col min="7169" max="7169" width="1.25" customWidth="1"/>
    <col min="7170" max="7170" width="29.375" customWidth="1"/>
    <col min="7171" max="7171" width="16.625" customWidth="1"/>
    <col min="7172" max="7173" width="22" customWidth="1"/>
    <col min="7174" max="7174" width="36.25" customWidth="1"/>
    <col min="7175" max="7175" width="29" customWidth="1"/>
    <col min="7176" max="7176" width="20" customWidth="1"/>
    <col min="7177" max="7179" width="0" hidden="1" customWidth="1"/>
    <col min="7180" max="7180" width="20.25" customWidth="1"/>
    <col min="7181" max="7181" width="2.375" customWidth="1"/>
    <col min="7182" max="7187" width="0" hidden="1" customWidth="1"/>
    <col min="7425" max="7425" width="1.25" customWidth="1"/>
    <col min="7426" max="7426" width="29.375" customWidth="1"/>
    <col min="7427" max="7427" width="16.625" customWidth="1"/>
    <col min="7428" max="7429" width="22" customWidth="1"/>
    <col min="7430" max="7430" width="36.25" customWidth="1"/>
    <col min="7431" max="7431" width="29" customWidth="1"/>
    <col min="7432" max="7432" width="20" customWidth="1"/>
    <col min="7433" max="7435" width="0" hidden="1" customWidth="1"/>
    <col min="7436" max="7436" width="20.25" customWidth="1"/>
    <col min="7437" max="7437" width="2.375" customWidth="1"/>
    <col min="7438" max="7443" width="0" hidden="1" customWidth="1"/>
    <col min="7681" max="7681" width="1.25" customWidth="1"/>
    <col min="7682" max="7682" width="29.375" customWidth="1"/>
    <col min="7683" max="7683" width="16.625" customWidth="1"/>
    <col min="7684" max="7685" width="22" customWidth="1"/>
    <col min="7686" max="7686" width="36.25" customWidth="1"/>
    <col min="7687" max="7687" width="29" customWidth="1"/>
    <col min="7688" max="7688" width="20" customWidth="1"/>
    <col min="7689" max="7691" width="0" hidden="1" customWidth="1"/>
    <col min="7692" max="7692" width="20.25" customWidth="1"/>
    <col min="7693" max="7693" width="2.375" customWidth="1"/>
    <col min="7694" max="7699" width="0" hidden="1" customWidth="1"/>
    <col min="7937" max="7937" width="1.25" customWidth="1"/>
    <col min="7938" max="7938" width="29.375" customWidth="1"/>
    <col min="7939" max="7939" width="16.625" customWidth="1"/>
    <col min="7940" max="7941" width="22" customWidth="1"/>
    <col min="7942" max="7942" width="36.25" customWidth="1"/>
    <col min="7943" max="7943" width="29" customWidth="1"/>
    <col min="7944" max="7944" width="20" customWidth="1"/>
    <col min="7945" max="7947" width="0" hidden="1" customWidth="1"/>
    <col min="7948" max="7948" width="20.25" customWidth="1"/>
    <col min="7949" max="7949" width="2.375" customWidth="1"/>
    <col min="7950" max="7955" width="0" hidden="1" customWidth="1"/>
    <col min="8193" max="8193" width="1.25" customWidth="1"/>
    <col min="8194" max="8194" width="29.375" customWidth="1"/>
    <col min="8195" max="8195" width="16.625" customWidth="1"/>
    <col min="8196" max="8197" width="22" customWidth="1"/>
    <col min="8198" max="8198" width="36.25" customWidth="1"/>
    <col min="8199" max="8199" width="29" customWidth="1"/>
    <col min="8200" max="8200" width="20" customWidth="1"/>
    <col min="8201" max="8203" width="0" hidden="1" customWidth="1"/>
    <col min="8204" max="8204" width="20.25" customWidth="1"/>
    <col min="8205" max="8205" width="2.375" customWidth="1"/>
    <col min="8206" max="8211" width="0" hidden="1" customWidth="1"/>
    <col min="8449" max="8449" width="1.25" customWidth="1"/>
    <col min="8450" max="8450" width="29.375" customWidth="1"/>
    <col min="8451" max="8451" width="16.625" customWidth="1"/>
    <col min="8452" max="8453" width="22" customWidth="1"/>
    <col min="8454" max="8454" width="36.25" customWidth="1"/>
    <col min="8455" max="8455" width="29" customWidth="1"/>
    <col min="8456" max="8456" width="20" customWidth="1"/>
    <col min="8457" max="8459" width="0" hidden="1" customWidth="1"/>
    <col min="8460" max="8460" width="20.25" customWidth="1"/>
    <col min="8461" max="8461" width="2.375" customWidth="1"/>
    <col min="8462" max="8467" width="0" hidden="1" customWidth="1"/>
    <col min="8705" max="8705" width="1.25" customWidth="1"/>
    <col min="8706" max="8706" width="29.375" customWidth="1"/>
    <col min="8707" max="8707" width="16.625" customWidth="1"/>
    <col min="8708" max="8709" width="22" customWidth="1"/>
    <col min="8710" max="8710" width="36.25" customWidth="1"/>
    <col min="8711" max="8711" width="29" customWidth="1"/>
    <col min="8712" max="8712" width="20" customWidth="1"/>
    <col min="8713" max="8715" width="0" hidden="1" customWidth="1"/>
    <col min="8716" max="8716" width="20.25" customWidth="1"/>
    <col min="8717" max="8717" width="2.375" customWidth="1"/>
    <col min="8718" max="8723" width="0" hidden="1" customWidth="1"/>
    <col min="8961" max="8961" width="1.25" customWidth="1"/>
    <col min="8962" max="8962" width="29.375" customWidth="1"/>
    <col min="8963" max="8963" width="16.625" customWidth="1"/>
    <col min="8964" max="8965" width="22" customWidth="1"/>
    <col min="8966" max="8966" width="36.25" customWidth="1"/>
    <col min="8967" max="8967" width="29" customWidth="1"/>
    <col min="8968" max="8968" width="20" customWidth="1"/>
    <col min="8969" max="8971" width="0" hidden="1" customWidth="1"/>
    <col min="8972" max="8972" width="20.25" customWidth="1"/>
    <col min="8973" max="8973" width="2.375" customWidth="1"/>
    <col min="8974" max="8979" width="0" hidden="1" customWidth="1"/>
    <col min="9217" max="9217" width="1.25" customWidth="1"/>
    <col min="9218" max="9218" width="29.375" customWidth="1"/>
    <col min="9219" max="9219" width="16.625" customWidth="1"/>
    <col min="9220" max="9221" width="22" customWidth="1"/>
    <col min="9222" max="9222" width="36.25" customWidth="1"/>
    <col min="9223" max="9223" width="29" customWidth="1"/>
    <col min="9224" max="9224" width="20" customWidth="1"/>
    <col min="9225" max="9227" width="0" hidden="1" customWidth="1"/>
    <col min="9228" max="9228" width="20.25" customWidth="1"/>
    <col min="9229" max="9229" width="2.375" customWidth="1"/>
    <col min="9230" max="9235" width="0" hidden="1" customWidth="1"/>
    <col min="9473" max="9473" width="1.25" customWidth="1"/>
    <col min="9474" max="9474" width="29.375" customWidth="1"/>
    <col min="9475" max="9475" width="16.625" customWidth="1"/>
    <col min="9476" max="9477" width="22" customWidth="1"/>
    <col min="9478" max="9478" width="36.25" customWidth="1"/>
    <col min="9479" max="9479" width="29" customWidth="1"/>
    <col min="9480" max="9480" width="20" customWidth="1"/>
    <col min="9481" max="9483" width="0" hidden="1" customWidth="1"/>
    <col min="9484" max="9484" width="20.25" customWidth="1"/>
    <col min="9485" max="9485" width="2.375" customWidth="1"/>
    <col min="9486" max="9491" width="0" hidden="1" customWidth="1"/>
    <col min="9729" max="9729" width="1.25" customWidth="1"/>
    <col min="9730" max="9730" width="29.375" customWidth="1"/>
    <col min="9731" max="9731" width="16.625" customWidth="1"/>
    <col min="9732" max="9733" width="22" customWidth="1"/>
    <col min="9734" max="9734" width="36.25" customWidth="1"/>
    <col min="9735" max="9735" width="29" customWidth="1"/>
    <col min="9736" max="9736" width="20" customWidth="1"/>
    <col min="9737" max="9739" width="0" hidden="1" customWidth="1"/>
    <col min="9740" max="9740" width="20.25" customWidth="1"/>
    <col min="9741" max="9741" width="2.375" customWidth="1"/>
    <col min="9742" max="9747" width="0" hidden="1" customWidth="1"/>
    <col min="9985" max="9985" width="1.25" customWidth="1"/>
    <col min="9986" max="9986" width="29.375" customWidth="1"/>
    <col min="9987" max="9987" width="16.625" customWidth="1"/>
    <col min="9988" max="9989" width="22" customWidth="1"/>
    <col min="9990" max="9990" width="36.25" customWidth="1"/>
    <col min="9991" max="9991" width="29" customWidth="1"/>
    <col min="9992" max="9992" width="20" customWidth="1"/>
    <col min="9993" max="9995" width="0" hidden="1" customWidth="1"/>
    <col min="9996" max="9996" width="20.25" customWidth="1"/>
    <col min="9997" max="9997" width="2.375" customWidth="1"/>
    <col min="9998" max="10003" width="0" hidden="1" customWidth="1"/>
    <col min="10241" max="10241" width="1.25" customWidth="1"/>
    <col min="10242" max="10242" width="29.375" customWidth="1"/>
    <col min="10243" max="10243" width="16.625" customWidth="1"/>
    <col min="10244" max="10245" width="22" customWidth="1"/>
    <col min="10246" max="10246" width="36.25" customWidth="1"/>
    <col min="10247" max="10247" width="29" customWidth="1"/>
    <col min="10248" max="10248" width="20" customWidth="1"/>
    <col min="10249" max="10251" width="0" hidden="1" customWidth="1"/>
    <col min="10252" max="10252" width="20.25" customWidth="1"/>
    <col min="10253" max="10253" width="2.375" customWidth="1"/>
    <col min="10254" max="10259" width="0" hidden="1" customWidth="1"/>
    <col min="10497" max="10497" width="1.25" customWidth="1"/>
    <col min="10498" max="10498" width="29.375" customWidth="1"/>
    <col min="10499" max="10499" width="16.625" customWidth="1"/>
    <col min="10500" max="10501" width="22" customWidth="1"/>
    <col min="10502" max="10502" width="36.25" customWidth="1"/>
    <col min="10503" max="10503" width="29" customWidth="1"/>
    <col min="10504" max="10504" width="20" customWidth="1"/>
    <col min="10505" max="10507" width="0" hidden="1" customWidth="1"/>
    <col min="10508" max="10508" width="20.25" customWidth="1"/>
    <col min="10509" max="10509" width="2.375" customWidth="1"/>
    <col min="10510" max="10515" width="0" hidden="1" customWidth="1"/>
    <col min="10753" max="10753" width="1.25" customWidth="1"/>
    <col min="10754" max="10754" width="29.375" customWidth="1"/>
    <col min="10755" max="10755" width="16.625" customWidth="1"/>
    <col min="10756" max="10757" width="22" customWidth="1"/>
    <col min="10758" max="10758" width="36.25" customWidth="1"/>
    <col min="10759" max="10759" width="29" customWidth="1"/>
    <col min="10760" max="10760" width="20" customWidth="1"/>
    <col min="10761" max="10763" width="0" hidden="1" customWidth="1"/>
    <col min="10764" max="10764" width="20.25" customWidth="1"/>
    <col min="10765" max="10765" width="2.375" customWidth="1"/>
    <col min="10766" max="10771" width="0" hidden="1" customWidth="1"/>
    <col min="11009" max="11009" width="1.25" customWidth="1"/>
    <col min="11010" max="11010" width="29.375" customWidth="1"/>
    <col min="11011" max="11011" width="16.625" customWidth="1"/>
    <col min="11012" max="11013" width="22" customWidth="1"/>
    <col min="11014" max="11014" width="36.25" customWidth="1"/>
    <col min="11015" max="11015" width="29" customWidth="1"/>
    <col min="11016" max="11016" width="20" customWidth="1"/>
    <col min="11017" max="11019" width="0" hidden="1" customWidth="1"/>
    <col min="11020" max="11020" width="20.25" customWidth="1"/>
    <col min="11021" max="11021" width="2.375" customWidth="1"/>
    <col min="11022" max="11027" width="0" hidden="1" customWidth="1"/>
    <col min="11265" max="11265" width="1.25" customWidth="1"/>
    <col min="11266" max="11266" width="29.375" customWidth="1"/>
    <col min="11267" max="11267" width="16.625" customWidth="1"/>
    <col min="11268" max="11269" width="22" customWidth="1"/>
    <col min="11270" max="11270" width="36.25" customWidth="1"/>
    <col min="11271" max="11271" width="29" customWidth="1"/>
    <col min="11272" max="11272" width="20" customWidth="1"/>
    <col min="11273" max="11275" width="0" hidden="1" customWidth="1"/>
    <col min="11276" max="11276" width="20.25" customWidth="1"/>
    <col min="11277" max="11277" width="2.375" customWidth="1"/>
    <col min="11278" max="11283" width="0" hidden="1" customWidth="1"/>
    <col min="11521" max="11521" width="1.25" customWidth="1"/>
    <col min="11522" max="11522" width="29.375" customWidth="1"/>
    <col min="11523" max="11523" width="16.625" customWidth="1"/>
    <col min="11524" max="11525" width="22" customWidth="1"/>
    <col min="11526" max="11526" width="36.25" customWidth="1"/>
    <col min="11527" max="11527" width="29" customWidth="1"/>
    <col min="11528" max="11528" width="20" customWidth="1"/>
    <col min="11529" max="11531" width="0" hidden="1" customWidth="1"/>
    <col min="11532" max="11532" width="20.25" customWidth="1"/>
    <col min="11533" max="11533" width="2.375" customWidth="1"/>
    <col min="11534" max="11539" width="0" hidden="1" customWidth="1"/>
    <col min="11777" max="11777" width="1.25" customWidth="1"/>
    <col min="11778" max="11778" width="29.375" customWidth="1"/>
    <col min="11779" max="11779" width="16.625" customWidth="1"/>
    <col min="11780" max="11781" width="22" customWidth="1"/>
    <col min="11782" max="11782" width="36.25" customWidth="1"/>
    <col min="11783" max="11783" width="29" customWidth="1"/>
    <col min="11784" max="11784" width="20" customWidth="1"/>
    <col min="11785" max="11787" width="0" hidden="1" customWidth="1"/>
    <col min="11788" max="11788" width="20.25" customWidth="1"/>
    <col min="11789" max="11789" width="2.375" customWidth="1"/>
    <col min="11790" max="11795" width="0" hidden="1" customWidth="1"/>
    <col min="12033" max="12033" width="1.25" customWidth="1"/>
    <col min="12034" max="12034" width="29.375" customWidth="1"/>
    <col min="12035" max="12035" width="16.625" customWidth="1"/>
    <col min="12036" max="12037" width="22" customWidth="1"/>
    <col min="12038" max="12038" width="36.25" customWidth="1"/>
    <col min="12039" max="12039" width="29" customWidth="1"/>
    <col min="12040" max="12040" width="20" customWidth="1"/>
    <col min="12041" max="12043" width="0" hidden="1" customWidth="1"/>
    <col min="12044" max="12044" width="20.25" customWidth="1"/>
    <col min="12045" max="12045" width="2.375" customWidth="1"/>
    <col min="12046" max="12051" width="0" hidden="1" customWidth="1"/>
    <col min="12289" max="12289" width="1.25" customWidth="1"/>
    <col min="12290" max="12290" width="29.375" customWidth="1"/>
    <col min="12291" max="12291" width="16.625" customWidth="1"/>
    <col min="12292" max="12293" width="22" customWidth="1"/>
    <col min="12294" max="12294" width="36.25" customWidth="1"/>
    <col min="12295" max="12295" width="29" customWidth="1"/>
    <col min="12296" max="12296" width="20" customWidth="1"/>
    <col min="12297" max="12299" width="0" hidden="1" customWidth="1"/>
    <col min="12300" max="12300" width="20.25" customWidth="1"/>
    <col min="12301" max="12301" width="2.375" customWidth="1"/>
    <col min="12302" max="12307" width="0" hidden="1" customWidth="1"/>
    <col min="12545" max="12545" width="1.25" customWidth="1"/>
    <col min="12546" max="12546" width="29.375" customWidth="1"/>
    <col min="12547" max="12547" width="16.625" customWidth="1"/>
    <col min="12548" max="12549" width="22" customWidth="1"/>
    <col min="12550" max="12550" width="36.25" customWidth="1"/>
    <col min="12551" max="12551" width="29" customWidth="1"/>
    <col min="12552" max="12552" width="20" customWidth="1"/>
    <col min="12553" max="12555" width="0" hidden="1" customWidth="1"/>
    <col min="12556" max="12556" width="20.25" customWidth="1"/>
    <col min="12557" max="12557" width="2.375" customWidth="1"/>
    <col min="12558" max="12563" width="0" hidden="1" customWidth="1"/>
    <col min="12801" max="12801" width="1.25" customWidth="1"/>
    <col min="12802" max="12802" width="29.375" customWidth="1"/>
    <col min="12803" max="12803" width="16.625" customWidth="1"/>
    <col min="12804" max="12805" width="22" customWidth="1"/>
    <col min="12806" max="12806" width="36.25" customWidth="1"/>
    <col min="12807" max="12807" width="29" customWidth="1"/>
    <col min="12808" max="12808" width="20" customWidth="1"/>
    <col min="12809" max="12811" width="0" hidden="1" customWidth="1"/>
    <col min="12812" max="12812" width="20.25" customWidth="1"/>
    <col min="12813" max="12813" width="2.375" customWidth="1"/>
    <col min="12814" max="12819" width="0" hidden="1" customWidth="1"/>
    <col min="13057" max="13057" width="1.25" customWidth="1"/>
    <col min="13058" max="13058" width="29.375" customWidth="1"/>
    <col min="13059" max="13059" width="16.625" customWidth="1"/>
    <col min="13060" max="13061" width="22" customWidth="1"/>
    <col min="13062" max="13062" width="36.25" customWidth="1"/>
    <col min="13063" max="13063" width="29" customWidth="1"/>
    <col min="13064" max="13064" width="20" customWidth="1"/>
    <col min="13065" max="13067" width="0" hidden="1" customWidth="1"/>
    <col min="13068" max="13068" width="20.25" customWidth="1"/>
    <col min="13069" max="13069" width="2.375" customWidth="1"/>
    <col min="13070" max="13075" width="0" hidden="1" customWidth="1"/>
    <col min="13313" max="13313" width="1.25" customWidth="1"/>
    <col min="13314" max="13314" width="29.375" customWidth="1"/>
    <col min="13315" max="13315" width="16.625" customWidth="1"/>
    <col min="13316" max="13317" width="22" customWidth="1"/>
    <col min="13318" max="13318" width="36.25" customWidth="1"/>
    <col min="13319" max="13319" width="29" customWidth="1"/>
    <col min="13320" max="13320" width="20" customWidth="1"/>
    <col min="13321" max="13323" width="0" hidden="1" customWidth="1"/>
    <col min="13324" max="13324" width="20.25" customWidth="1"/>
    <col min="13325" max="13325" width="2.375" customWidth="1"/>
    <col min="13326" max="13331" width="0" hidden="1" customWidth="1"/>
    <col min="13569" max="13569" width="1.25" customWidth="1"/>
    <col min="13570" max="13570" width="29.375" customWidth="1"/>
    <col min="13571" max="13571" width="16.625" customWidth="1"/>
    <col min="13572" max="13573" width="22" customWidth="1"/>
    <col min="13574" max="13574" width="36.25" customWidth="1"/>
    <col min="13575" max="13575" width="29" customWidth="1"/>
    <col min="13576" max="13576" width="20" customWidth="1"/>
    <col min="13577" max="13579" width="0" hidden="1" customWidth="1"/>
    <col min="13580" max="13580" width="20.25" customWidth="1"/>
    <col min="13581" max="13581" width="2.375" customWidth="1"/>
    <col min="13582" max="13587" width="0" hidden="1" customWidth="1"/>
    <col min="13825" max="13825" width="1.25" customWidth="1"/>
    <col min="13826" max="13826" width="29.375" customWidth="1"/>
    <col min="13827" max="13827" width="16.625" customWidth="1"/>
    <col min="13828" max="13829" width="22" customWidth="1"/>
    <col min="13830" max="13830" width="36.25" customWidth="1"/>
    <col min="13831" max="13831" width="29" customWidth="1"/>
    <col min="13832" max="13832" width="20" customWidth="1"/>
    <col min="13833" max="13835" width="0" hidden="1" customWidth="1"/>
    <col min="13836" max="13836" width="20.25" customWidth="1"/>
    <col min="13837" max="13837" width="2.375" customWidth="1"/>
    <col min="13838" max="13843" width="0" hidden="1" customWidth="1"/>
    <col min="14081" max="14081" width="1.25" customWidth="1"/>
    <col min="14082" max="14082" width="29.375" customWidth="1"/>
    <col min="14083" max="14083" width="16.625" customWidth="1"/>
    <col min="14084" max="14085" width="22" customWidth="1"/>
    <col min="14086" max="14086" width="36.25" customWidth="1"/>
    <col min="14087" max="14087" width="29" customWidth="1"/>
    <col min="14088" max="14088" width="20" customWidth="1"/>
    <col min="14089" max="14091" width="0" hidden="1" customWidth="1"/>
    <col min="14092" max="14092" width="20.25" customWidth="1"/>
    <col min="14093" max="14093" width="2.375" customWidth="1"/>
    <col min="14094" max="14099" width="0" hidden="1" customWidth="1"/>
    <col min="14337" max="14337" width="1.25" customWidth="1"/>
    <col min="14338" max="14338" width="29.375" customWidth="1"/>
    <col min="14339" max="14339" width="16.625" customWidth="1"/>
    <col min="14340" max="14341" width="22" customWidth="1"/>
    <col min="14342" max="14342" width="36.25" customWidth="1"/>
    <col min="14343" max="14343" width="29" customWidth="1"/>
    <col min="14344" max="14344" width="20" customWidth="1"/>
    <col min="14345" max="14347" width="0" hidden="1" customWidth="1"/>
    <col min="14348" max="14348" width="20.25" customWidth="1"/>
    <col min="14349" max="14349" width="2.375" customWidth="1"/>
    <col min="14350" max="14355" width="0" hidden="1" customWidth="1"/>
    <col min="14593" max="14593" width="1.25" customWidth="1"/>
    <col min="14594" max="14594" width="29.375" customWidth="1"/>
    <col min="14595" max="14595" width="16.625" customWidth="1"/>
    <col min="14596" max="14597" width="22" customWidth="1"/>
    <col min="14598" max="14598" width="36.25" customWidth="1"/>
    <col min="14599" max="14599" width="29" customWidth="1"/>
    <col min="14600" max="14600" width="20" customWidth="1"/>
    <col min="14601" max="14603" width="0" hidden="1" customWidth="1"/>
    <col min="14604" max="14604" width="20.25" customWidth="1"/>
    <col min="14605" max="14605" width="2.375" customWidth="1"/>
    <col min="14606" max="14611" width="0" hidden="1" customWidth="1"/>
    <col min="14849" max="14849" width="1.25" customWidth="1"/>
    <col min="14850" max="14850" width="29.375" customWidth="1"/>
    <col min="14851" max="14851" width="16.625" customWidth="1"/>
    <col min="14852" max="14853" width="22" customWidth="1"/>
    <col min="14854" max="14854" width="36.25" customWidth="1"/>
    <col min="14855" max="14855" width="29" customWidth="1"/>
    <col min="14856" max="14856" width="20" customWidth="1"/>
    <col min="14857" max="14859" width="0" hidden="1" customWidth="1"/>
    <col min="14860" max="14860" width="20.25" customWidth="1"/>
    <col min="14861" max="14861" width="2.375" customWidth="1"/>
    <col min="14862" max="14867" width="0" hidden="1" customWidth="1"/>
    <col min="15105" max="15105" width="1.25" customWidth="1"/>
    <col min="15106" max="15106" width="29.375" customWidth="1"/>
    <col min="15107" max="15107" width="16.625" customWidth="1"/>
    <col min="15108" max="15109" width="22" customWidth="1"/>
    <col min="15110" max="15110" width="36.25" customWidth="1"/>
    <col min="15111" max="15111" width="29" customWidth="1"/>
    <col min="15112" max="15112" width="20" customWidth="1"/>
    <col min="15113" max="15115" width="0" hidden="1" customWidth="1"/>
    <col min="15116" max="15116" width="20.25" customWidth="1"/>
    <col min="15117" max="15117" width="2.375" customWidth="1"/>
    <col min="15118" max="15123" width="0" hidden="1" customWidth="1"/>
    <col min="15361" max="15361" width="1.25" customWidth="1"/>
    <col min="15362" max="15362" width="29.375" customWidth="1"/>
    <col min="15363" max="15363" width="16.625" customWidth="1"/>
    <col min="15364" max="15365" width="22" customWidth="1"/>
    <col min="15366" max="15366" width="36.25" customWidth="1"/>
    <col min="15367" max="15367" width="29" customWidth="1"/>
    <col min="15368" max="15368" width="20" customWidth="1"/>
    <col min="15369" max="15371" width="0" hidden="1" customWidth="1"/>
    <col min="15372" max="15372" width="20.25" customWidth="1"/>
    <col min="15373" max="15373" width="2.375" customWidth="1"/>
    <col min="15374" max="15379" width="0" hidden="1" customWidth="1"/>
    <col min="15617" max="15617" width="1.25" customWidth="1"/>
    <col min="15618" max="15618" width="29.375" customWidth="1"/>
    <col min="15619" max="15619" width="16.625" customWidth="1"/>
    <col min="15620" max="15621" width="22" customWidth="1"/>
    <col min="15622" max="15622" width="36.25" customWidth="1"/>
    <col min="15623" max="15623" width="29" customWidth="1"/>
    <col min="15624" max="15624" width="20" customWidth="1"/>
    <col min="15625" max="15627" width="0" hidden="1" customWidth="1"/>
    <col min="15628" max="15628" width="20.25" customWidth="1"/>
    <col min="15629" max="15629" width="2.375" customWidth="1"/>
    <col min="15630" max="15635" width="0" hidden="1" customWidth="1"/>
    <col min="15873" max="15873" width="1.25" customWidth="1"/>
    <col min="15874" max="15874" width="29.375" customWidth="1"/>
    <col min="15875" max="15875" width="16.625" customWidth="1"/>
    <col min="15876" max="15877" width="22" customWidth="1"/>
    <col min="15878" max="15878" width="36.25" customWidth="1"/>
    <col min="15879" max="15879" width="29" customWidth="1"/>
    <col min="15880" max="15880" width="20" customWidth="1"/>
    <col min="15881" max="15883" width="0" hidden="1" customWidth="1"/>
    <col min="15884" max="15884" width="20.25" customWidth="1"/>
    <col min="15885" max="15885" width="2.375" customWidth="1"/>
    <col min="15886" max="15891" width="0" hidden="1" customWidth="1"/>
    <col min="16129" max="16129" width="1.25" customWidth="1"/>
    <col min="16130" max="16130" width="29.375" customWidth="1"/>
    <col min="16131" max="16131" width="16.625" customWidth="1"/>
    <col min="16132" max="16133" width="22" customWidth="1"/>
    <col min="16134" max="16134" width="36.25" customWidth="1"/>
    <col min="16135" max="16135" width="29" customWidth="1"/>
    <col min="16136" max="16136" width="20" customWidth="1"/>
    <col min="16137" max="16139" width="0" hidden="1" customWidth="1"/>
    <col min="16140" max="16140" width="20.25" customWidth="1"/>
    <col min="16141" max="16141" width="2.375" customWidth="1"/>
    <col min="16142" max="16147" width="0" hidden="1" customWidth="1"/>
  </cols>
  <sheetData>
    <row r="1" spans="1:18" ht="24.75" thickTop="1" thickBot="1" x14ac:dyDescent="0.5">
      <c r="A1" s="1"/>
      <c r="B1" s="2" t="s">
        <v>79</v>
      </c>
      <c r="C1" s="1"/>
      <c r="D1" s="1"/>
      <c r="E1" s="1"/>
      <c r="F1" s="1"/>
      <c r="G1" s="3" t="s">
        <v>0</v>
      </c>
      <c r="H1" s="4"/>
      <c r="I1" s="5"/>
      <c r="J1" s="5"/>
      <c r="K1" s="5"/>
      <c r="L1" s="6"/>
      <c r="M1" s="1"/>
    </row>
    <row r="2" spans="1:18" ht="15.75" thickBot="1" x14ac:dyDescent="0.3">
      <c r="A2" s="1"/>
      <c r="B2" s="7"/>
      <c r="C2" s="8"/>
      <c r="D2" s="8"/>
      <c r="E2" s="8"/>
      <c r="F2" s="8"/>
      <c r="G2" s="7"/>
      <c r="H2" s="9"/>
      <c r="I2" s="10"/>
      <c r="J2" s="10"/>
      <c r="K2" s="10"/>
      <c r="L2" s="1"/>
      <c r="M2" s="1"/>
    </row>
    <row r="3" spans="1:18" ht="16.5" thickBot="1" x14ac:dyDescent="0.3">
      <c r="A3" s="1"/>
      <c r="B3" s="3" t="s">
        <v>1</v>
      </c>
      <c r="C3" s="122" t="s">
        <v>68</v>
      </c>
      <c r="D3" s="123"/>
      <c r="E3" s="124"/>
      <c r="F3" s="11" t="s">
        <v>2</v>
      </c>
      <c r="G3" s="125" t="s">
        <v>70</v>
      </c>
      <c r="H3" s="126"/>
      <c r="I3" s="126"/>
      <c r="J3" s="126"/>
      <c r="K3" s="126"/>
      <c r="L3" s="127"/>
      <c r="M3" s="1"/>
    </row>
    <row r="4" spans="1:18" ht="16.5" thickBot="1" x14ac:dyDescent="0.3">
      <c r="A4" s="1"/>
      <c r="B4" s="3" t="s">
        <v>3</v>
      </c>
      <c r="C4" s="122" t="s">
        <v>69</v>
      </c>
      <c r="D4" s="123"/>
      <c r="E4" s="124"/>
      <c r="F4" s="12"/>
      <c r="G4" s="13"/>
      <c r="H4" s="1"/>
      <c r="I4" s="1"/>
      <c r="J4" s="1"/>
      <c r="K4" s="1"/>
      <c r="L4" s="1"/>
      <c r="M4" s="1"/>
    </row>
    <row r="5" spans="1:18" ht="16.5" thickBot="1" x14ac:dyDescent="0.3">
      <c r="A5" s="1"/>
      <c r="B5" s="3" t="s">
        <v>4</v>
      </c>
      <c r="C5" s="136">
        <v>41628</v>
      </c>
      <c r="D5" s="137"/>
      <c r="E5" s="111"/>
      <c r="F5" s="12"/>
      <c r="G5" s="3" t="s">
        <v>55</v>
      </c>
      <c r="H5" s="14">
        <v>0.1</v>
      </c>
      <c r="I5" s="10"/>
      <c r="J5" s="10"/>
      <c r="K5" s="10"/>
      <c r="L5" s="1"/>
      <c r="M5" s="1"/>
    </row>
    <row r="6" spans="1:18" ht="16.5" thickBot="1" x14ac:dyDescent="0.3">
      <c r="A6" s="1"/>
      <c r="B6" s="3" t="s">
        <v>54</v>
      </c>
      <c r="C6" s="136">
        <v>41820</v>
      </c>
      <c r="D6" s="137"/>
      <c r="E6" s="12"/>
      <c r="F6" s="12"/>
      <c r="G6" s="3" t="s">
        <v>71</v>
      </c>
      <c r="H6" s="15">
        <v>200000</v>
      </c>
      <c r="I6" s="10"/>
      <c r="J6" s="10"/>
      <c r="K6" s="10"/>
      <c r="L6" s="1"/>
      <c r="M6" s="1"/>
    </row>
    <row r="7" spans="1:18" ht="16.5" thickBot="1" x14ac:dyDescent="0.3">
      <c r="A7" s="1"/>
      <c r="B7" s="107"/>
      <c r="C7" s="110"/>
      <c r="D7" s="12"/>
      <c r="E7" s="12"/>
      <c r="F7" s="12"/>
      <c r="G7" s="3" t="s">
        <v>5</v>
      </c>
      <c r="H7" s="16">
        <f>H5*H6</f>
        <v>20000</v>
      </c>
      <c r="I7" s="10"/>
      <c r="J7" s="10"/>
      <c r="K7" s="10"/>
      <c r="L7" s="1"/>
      <c r="M7" s="1"/>
    </row>
    <row r="8" spans="1:18" ht="16.5" thickBot="1" x14ac:dyDescent="0.3">
      <c r="A8" s="1"/>
      <c r="B8" s="17"/>
      <c r="C8" s="18"/>
      <c r="D8" s="18"/>
      <c r="E8" s="18"/>
      <c r="F8" s="18"/>
      <c r="G8" s="17"/>
      <c r="H8" s="7"/>
      <c r="I8" s="10"/>
      <c r="J8" s="10"/>
      <c r="K8" s="10"/>
      <c r="L8" s="1"/>
      <c r="M8" s="1"/>
    </row>
    <row r="9" spans="1:18" ht="16.5" thickBot="1" x14ac:dyDescent="0.3">
      <c r="A9" s="1"/>
      <c r="B9" s="19"/>
      <c r="C9" s="20"/>
      <c r="D9" s="19"/>
      <c r="E9" s="128" t="s">
        <v>59</v>
      </c>
      <c r="F9" s="129"/>
      <c r="G9" s="130"/>
      <c r="H9" s="1"/>
      <c r="I9" s="10"/>
      <c r="J9" s="10"/>
      <c r="K9" s="10"/>
      <c r="L9" s="1"/>
      <c r="M9" s="1"/>
    </row>
    <row r="10" spans="1:18" s="24" customFormat="1" ht="32.25" thickBot="1" x14ac:dyDescent="0.3">
      <c r="A10" s="21"/>
      <c r="B10" s="118" t="s">
        <v>72</v>
      </c>
      <c r="C10" s="134">
        <v>3000</v>
      </c>
      <c r="D10" s="135"/>
      <c r="E10" s="19"/>
      <c r="F10" s="19"/>
      <c r="G10" s="3" t="s">
        <v>6</v>
      </c>
      <c r="H10" s="22">
        <f>G27+G48+G69</f>
        <v>14300</v>
      </c>
      <c r="I10" s="23"/>
      <c r="J10" s="23"/>
      <c r="K10" s="23"/>
      <c r="L10" s="21"/>
      <c r="M10" s="21"/>
    </row>
    <row r="11" spans="1:18" s="24" customFormat="1" ht="16.5" thickBot="1" x14ac:dyDescent="0.3">
      <c r="A11" s="21"/>
      <c r="B11" s="119" t="s">
        <v>73</v>
      </c>
      <c r="C11" s="132">
        <f>C10+H6</f>
        <v>203000</v>
      </c>
      <c r="D11" s="133"/>
      <c r="E11" s="12"/>
      <c r="F11" s="12"/>
      <c r="G11" s="3" t="s">
        <v>7</v>
      </c>
      <c r="H11" s="25">
        <f>H10/H6</f>
        <v>7.1499999999999994E-2</v>
      </c>
      <c r="I11" s="23"/>
      <c r="J11" s="23"/>
      <c r="K11" s="23"/>
      <c r="L11" s="21"/>
      <c r="M11" s="21"/>
    </row>
    <row r="12" spans="1:18" s="24" customFormat="1" ht="16.5" thickBot="1" x14ac:dyDescent="0.3">
      <c r="A12" s="21"/>
      <c r="B12" s="108"/>
      <c r="C12" s="109"/>
      <c r="D12" s="19"/>
      <c r="E12" s="19"/>
      <c r="F12" s="19"/>
      <c r="G12" s="3" t="s">
        <v>8</v>
      </c>
      <c r="H12" s="26">
        <f>H11-H5</f>
        <v>-2.8500000000000011E-2</v>
      </c>
      <c r="I12" s="23"/>
      <c r="J12" s="23"/>
      <c r="K12" s="23"/>
      <c r="L12" s="21"/>
      <c r="M12" s="21"/>
    </row>
    <row r="13" spans="1:18" x14ac:dyDescent="0.25">
      <c r="A13" s="1"/>
      <c r="B13" s="7"/>
      <c r="C13" s="8"/>
      <c r="D13" s="8"/>
      <c r="E13" s="8"/>
      <c r="F13" s="8"/>
      <c r="G13" s="7"/>
      <c r="H13" s="7"/>
      <c r="I13" s="10"/>
      <c r="J13" s="10"/>
      <c r="K13" s="10"/>
      <c r="L13" s="1"/>
      <c r="M13" s="1"/>
    </row>
    <row r="14" spans="1:18" ht="15.75" thickBot="1" x14ac:dyDescent="0.3">
      <c r="A14" s="1"/>
      <c r="B14" s="1"/>
      <c r="C14" s="27"/>
      <c r="D14" s="27"/>
      <c r="E14" s="27"/>
      <c r="F14" s="27"/>
      <c r="G14" s="1"/>
      <c r="H14" s="1"/>
      <c r="I14" s="1"/>
      <c r="J14" s="1"/>
      <c r="K14" s="1"/>
      <c r="L14" s="1"/>
      <c r="M14" s="1"/>
    </row>
    <row r="15" spans="1:18" s="24" customFormat="1" ht="19.5" thickTop="1" thickBot="1" x14ac:dyDescent="0.3">
      <c r="A15" s="21"/>
      <c r="B15" s="28" t="s">
        <v>56</v>
      </c>
      <c r="C15" s="29"/>
      <c r="D15" s="30"/>
      <c r="E15" s="31"/>
      <c r="F15" s="21"/>
      <c r="G15" s="21"/>
      <c r="H15" s="21"/>
      <c r="I15" s="21"/>
      <c r="J15" s="21"/>
      <c r="K15" s="21"/>
      <c r="L15" s="21"/>
      <c r="M15" s="21"/>
      <c r="O15" s="131" t="s">
        <v>9</v>
      </c>
      <c r="P15" s="131"/>
      <c r="Q15" s="131"/>
      <c r="R15" s="131"/>
    </row>
    <row r="16" spans="1:18" s="24" customFormat="1" ht="27.75" thickTop="1" thickBot="1" x14ac:dyDescent="0.3">
      <c r="A16" s="21"/>
      <c r="B16" s="32" t="s">
        <v>10</v>
      </c>
      <c r="C16" s="32" t="s">
        <v>11</v>
      </c>
      <c r="D16" s="32" t="s">
        <v>12</v>
      </c>
      <c r="E16" s="138" t="s">
        <v>13</v>
      </c>
      <c r="F16" s="139"/>
      <c r="G16" s="32" t="s">
        <v>14</v>
      </c>
      <c r="H16" s="32" t="s">
        <v>15</v>
      </c>
      <c r="I16" s="33"/>
      <c r="J16" s="33"/>
      <c r="K16" s="33"/>
      <c r="L16" s="34" t="s">
        <v>16</v>
      </c>
      <c r="M16" s="21"/>
      <c r="O16" s="35" t="s">
        <v>17</v>
      </c>
      <c r="P16" s="35" t="s">
        <v>18</v>
      </c>
      <c r="Q16" s="35" t="s">
        <v>19</v>
      </c>
      <c r="R16" s="35" t="s">
        <v>20</v>
      </c>
    </row>
    <row r="17" spans="1:18" s="24" customFormat="1" ht="15.75" thickTop="1" x14ac:dyDescent="0.25">
      <c r="A17" s="21"/>
      <c r="B17" s="36" t="s">
        <v>64</v>
      </c>
      <c r="C17" s="36" t="s">
        <v>26</v>
      </c>
      <c r="D17" s="37">
        <v>500</v>
      </c>
      <c r="E17" s="140"/>
      <c r="F17" s="141"/>
      <c r="G17" s="39">
        <f>D17</f>
        <v>500</v>
      </c>
      <c r="H17" s="40">
        <v>200</v>
      </c>
      <c r="I17" s="41"/>
      <c r="J17" s="42" t="s">
        <v>22</v>
      </c>
      <c r="K17" s="41" t="s">
        <v>21</v>
      </c>
      <c r="L17" s="43">
        <f>SUM(G17-H17)</f>
        <v>300</v>
      </c>
      <c r="M17" s="21"/>
      <c r="O17" s="44">
        <f>IF(C17="M",G17,IF(C17="V","SDV',""W",0))</f>
        <v>0</v>
      </c>
      <c r="P17" s="44">
        <f>IF(C17="V",G17,IF(C17="M","SDV',""W",0))</f>
        <v>0</v>
      </c>
      <c r="Q17" s="44">
        <f>IF(C17="SDV",G17,IF(C17="M","V',""W",0))</f>
        <v>0</v>
      </c>
      <c r="R17" s="44">
        <f>IF(C17="W",G17,IF(C17="M","V',""SDV",0))</f>
        <v>500</v>
      </c>
    </row>
    <row r="18" spans="1:18" s="24" customFormat="1" x14ac:dyDescent="0.25">
      <c r="A18" s="21"/>
      <c r="B18" s="45" t="s">
        <v>65</v>
      </c>
      <c r="C18" s="45" t="s">
        <v>21</v>
      </c>
      <c r="D18" s="46">
        <v>8000</v>
      </c>
      <c r="E18" s="142"/>
      <c r="F18" s="143"/>
      <c r="G18" s="39">
        <f t="shared" ref="G18" si="0">D18</f>
        <v>8000</v>
      </c>
      <c r="H18" s="48"/>
      <c r="I18" s="49"/>
      <c r="J18" s="50" t="s">
        <v>23</v>
      </c>
      <c r="K18" s="51" t="s">
        <v>24</v>
      </c>
      <c r="L18" s="52">
        <f t="shared" ref="L18:L27" si="1">SUM(G18-H18)</f>
        <v>8000</v>
      </c>
      <c r="M18" s="21"/>
      <c r="O18" s="44">
        <f t="shared" ref="O18:O26" si="2">IF(C18="M",G18,IF(C18="V","SDV',""W",0))</f>
        <v>8000</v>
      </c>
      <c r="P18" s="44" t="str">
        <f t="shared" ref="P18:P26" si="3">IF(C18="V",G18,IF(C18="M","SDV',""W",0))</f>
        <v>SDV',"W</v>
      </c>
      <c r="Q18" s="44" t="str">
        <f t="shared" ref="Q18:Q26" si="4">IF(C18="SDV",G18,IF(C18="M","V',""W",0))</f>
        <v>V',"W</v>
      </c>
      <c r="R18" s="44" t="str">
        <f t="shared" ref="R18:R26" si="5">IF(C18="W",G18,IF(C18="M","V',""SDV",0))</f>
        <v>V',"SDV</v>
      </c>
    </row>
    <row r="19" spans="1:18" x14ac:dyDescent="0.25">
      <c r="A19" s="1"/>
      <c r="B19" s="45"/>
      <c r="C19" s="45" t="s">
        <v>21</v>
      </c>
      <c r="D19" s="53"/>
      <c r="E19" s="142"/>
      <c r="F19" s="143"/>
      <c r="G19" s="39">
        <f>D19</f>
        <v>0</v>
      </c>
      <c r="H19" s="54">
        <v>1500</v>
      </c>
      <c r="I19" s="51"/>
      <c r="J19" s="51"/>
      <c r="K19" s="51" t="s">
        <v>25</v>
      </c>
      <c r="L19" s="52">
        <f t="shared" si="1"/>
        <v>-1500</v>
      </c>
      <c r="M19" s="1"/>
      <c r="O19" s="44">
        <f t="shared" si="2"/>
        <v>0</v>
      </c>
      <c r="P19" s="44" t="str">
        <f t="shared" si="3"/>
        <v>SDV',"W</v>
      </c>
      <c r="Q19" s="44" t="str">
        <f t="shared" si="4"/>
        <v>V',"W</v>
      </c>
      <c r="R19" s="44" t="str">
        <f t="shared" si="5"/>
        <v>V',"SDV</v>
      </c>
    </row>
    <row r="20" spans="1:18" x14ac:dyDescent="0.25">
      <c r="A20" s="1"/>
      <c r="B20" s="55"/>
      <c r="C20" s="45" t="s">
        <v>21</v>
      </c>
      <c r="D20" s="53"/>
      <c r="E20" s="142"/>
      <c r="F20" s="143"/>
      <c r="G20" s="39">
        <f t="shared" ref="G20:G26" si="6">D20</f>
        <v>0</v>
      </c>
      <c r="H20" s="54"/>
      <c r="I20" s="51"/>
      <c r="J20" s="51"/>
      <c r="K20" s="49" t="s">
        <v>26</v>
      </c>
      <c r="L20" s="52">
        <f t="shared" si="1"/>
        <v>0</v>
      </c>
      <c r="M20" s="1"/>
      <c r="O20" s="44">
        <f t="shared" si="2"/>
        <v>0</v>
      </c>
      <c r="P20" s="44" t="str">
        <f t="shared" si="3"/>
        <v>SDV',"W</v>
      </c>
      <c r="Q20" s="44" t="str">
        <f t="shared" si="4"/>
        <v>V',"W</v>
      </c>
      <c r="R20" s="44" t="str">
        <f t="shared" si="5"/>
        <v>V',"SDV</v>
      </c>
    </row>
    <row r="21" spans="1:18" x14ac:dyDescent="0.25">
      <c r="A21" s="1"/>
      <c r="B21" s="45"/>
      <c r="C21" s="45" t="s">
        <v>21</v>
      </c>
      <c r="D21" s="53"/>
      <c r="E21" s="144"/>
      <c r="F21" s="145"/>
      <c r="G21" s="39">
        <f t="shared" si="6"/>
        <v>0</v>
      </c>
      <c r="H21" s="54"/>
      <c r="I21" s="51"/>
      <c r="J21" s="51"/>
      <c r="K21" s="51"/>
      <c r="L21" s="52">
        <f t="shared" si="1"/>
        <v>0</v>
      </c>
      <c r="M21" s="1"/>
      <c r="O21" s="44">
        <f t="shared" si="2"/>
        <v>0</v>
      </c>
      <c r="P21" s="44" t="str">
        <f t="shared" si="3"/>
        <v>SDV',"W</v>
      </c>
      <c r="Q21" s="44" t="str">
        <f t="shared" si="4"/>
        <v>V',"W</v>
      </c>
      <c r="R21" s="44" t="str">
        <f t="shared" si="5"/>
        <v>V',"SDV</v>
      </c>
    </row>
    <row r="22" spans="1:18" x14ac:dyDescent="0.25">
      <c r="A22" s="1"/>
      <c r="B22" s="55"/>
      <c r="C22" s="45" t="s">
        <v>21</v>
      </c>
      <c r="D22" s="53"/>
      <c r="E22" s="144"/>
      <c r="F22" s="145"/>
      <c r="G22" s="39">
        <f t="shared" si="6"/>
        <v>0</v>
      </c>
      <c r="H22" s="54"/>
      <c r="I22" s="51"/>
      <c r="J22" s="51"/>
      <c r="K22" s="51"/>
      <c r="L22" s="52">
        <f t="shared" si="1"/>
        <v>0</v>
      </c>
      <c r="M22" s="1"/>
      <c r="O22" s="44">
        <f t="shared" si="2"/>
        <v>0</v>
      </c>
      <c r="P22" s="44" t="str">
        <f t="shared" si="3"/>
        <v>SDV',"W</v>
      </c>
      <c r="Q22" s="44" t="str">
        <f t="shared" si="4"/>
        <v>V',"W</v>
      </c>
      <c r="R22" s="44" t="str">
        <f t="shared" si="5"/>
        <v>V',"SDV</v>
      </c>
    </row>
    <row r="23" spans="1:18" x14ac:dyDescent="0.25">
      <c r="A23" s="1"/>
      <c r="B23" s="45"/>
      <c r="C23" s="45" t="s">
        <v>21</v>
      </c>
      <c r="D23" s="53"/>
      <c r="E23" s="144"/>
      <c r="F23" s="145"/>
      <c r="G23" s="39">
        <f t="shared" si="6"/>
        <v>0</v>
      </c>
      <c r="H23" s="54"/>
      <c r="I23" s="51"/>
      <c r="J23" s="51"/>
      <c r="K23" s="51"/>
      <c r="L23" s="52">
        <f t="shared" si="1"/>
        <v>0</v>
      </c>
      <c r="M23" s="1"/>
      <c r="O23" s="44">
        <f t="shared" si="2"/>
        <v>0</v>
      </c>
      <c r="P23" s="44" t="str">
        <f t="shared" si="3"/>
        <v>SDV',"W</v>
      </c>
      <c r="Q23" s="44" t="str">
        <f t="shared" si="4"/>
        <v>V',"W</v>
      </c>
      <c r="R23" s="44" t="str">
        <f t="shared" si="5"/>
        <v>V',"SDV</v>
      </c>
    </row>
    <row r="24" spans="1:18" x14ac:dyDescent="0.25">
      <c r="A24" s="1"/>
      <c r="B24" s="55"/>
      <c r="C24" s="45" t="s">
        <v>21</v>
      </c>
      <c r="D24" s="53"/>
      <c r="E24" s="144"/>
      <c r="F24" s="145"/>
      <c r="G24" s="39">
        <f t="shared" si="6"/>
        <v>0</v>
      </c>
      <c r="H24" s="54"/>
      <c r="I24" s="51"/>
      <c r="J24" s="51"/>
      <c r="K24" s="51"/>
      <c r="L24" s="52">
        <f t="shared" si="1"/>
        <v>0</v>
      </c>
      <c r="M24" s="1"/>
      <c r="O24" s="44">
        <f t="shared" si="2"/>
        <v>0</v>
      </c>
      <c r="P24" s="44" t="str">
        <f t="shared" si="3"/>
        <v>SDV',"W</v>
      </c>
      <c r="Q24" s="44" t="str">
        <f t="shared" si="4"/>
        <v>V',"W</v>
      </c>
      <c r="R24" s="44" t="str">
        <f t="shared" si="5"/>
        <v>V',"SDV</v>
      </c>
    </row>
    <row r="25" spans="1:18" x14ac:dyDescent="0.25">
      <c r="A25" s="1"/>
      <c r="B25" s="45"/>
      <c r="C25" s="45" t="s">
        <v>21</v>
      </c>
      <c r="D25" s="53"/>
      <c r="E25" s="144"/>
      <c r="F25" s="145"/>
      <c r="G25" s="39">
        <f t="shared" si="6"/>
        <v>0</v>
      </c>
      <c r="H25" s="54"/>
      <c r="I25" s="51"/>
      <c r="J25" s="51"/>
      <c r="K25" s="51"/>
      <c r="L25" s="52">
        <f t="shared" si="1"/>
        <v>0</v>
      </c>
      <c r="M25" s="1"/>
      <c r="O25" s="44">
        <f t="shared" si="2"/>
        <v>0</v>
      </c>
      <c r="P25" s="44" t="str">
        <f t="shared" si="3"/>
        <v>SDV',"W</v>
      </c>
      <c r="Q25" s="44" t="str">
        <f t="shared" si="4"/>
        <v>V',"W</v>
      </c>
      <c r="R25" s="44" t="str">
        <f t="shared" si="5"/>
        <v>V',"SDV</v>
      </c>
    </row>
    <row r="26" spans="1:18" ht="15.75" thickBot="1" x14ac:dyDescent="0.3">
      <c r="A26" s="1"/>
      <c r="B26" s="55"/>
      <c r="C26" s="45" t="s">
        <v>21</v>
      </c>
      <c r="D26" s="53"/>
      <c r="E26" s="146"/>
      <c r="F26" s="147"/>
      <c r="G26" s="39">
        <f t="shared" si="6"/>
        <v>0</v>
      </c>
      <c r="H26" s="54">
        <v>0</v>
      </c>
      <c r="I26" s="51"/>
      <c r="J26" s="51"/>
      <c r="K26" s="51"/>
      <c r="L26" s="52">
        <f t="shared" si="1"/>
        <v>0</v>
      </c>
      <c r="M26" s="1"/>
      <c r="O26" s="44">
        <f t="shared" si="2"/>
        <v>0</v>
      </c>
      <c r="P26" s="44" t="str">
        <f t="shared" si="3"/>
        <v>SDV',"W</v>
      </c>
      <c r="Q26" s="44" t="str">
        <f t="shared" si="4"/>
        <v>V',"W</v>
      </c>
      <c r="R26" s="44" t="str">
        <f t="shared" si="5"/>
        <v>V',"SDV</v>
      </c>
    </row>
    <row r="27" spans="1:18" ht="16.5" thickBot="1" x14ac:dyDescent="0.3">
      <c r="A27" s="1"/>
      <c r="B27" s="1"/>
      <c r="C27" s="1"/>
      <c r="D27" s="1"/>
      <c r="E27" s="1"/>
      <c r="F27" s="56" t="s">
        <v>27</v>
      </c>
      <c r="G27" s="57">
        <f>SUM(G17:G26)</f>
        <v>8500</v>
      </c>
      <c r="H27" s="57">
        <f>SUM(H17:H26)</f>
        <v>1700</v>
      </c>
      <c r="I27" s="58"/>
      <c r="J27" s="58"/>
      <c r="K27" s="58"/>
      <c r="L27" s="59">
        <f t="shared" si="1"/>
        <v>6800</v>
      </c>
      <c r="M27" s="1"/>
      <c r="O27" s="60">
        <f>SUM(O17:O26)</f>
        <v>8000</v>
      </c>
      <c r="P27" s="60">
        <f>SUM(P17:P26)</f>
        <v>0</v>
      </c>
      <c r="Q27" s="60">
        <f>SUM(Q17:Q26)</f>
        <v>0</v>
      </c>
      <c r="R27" s="60">
        <f>SUM(R17:R26)</f>
        <v>500</v>
      </c>
    </row>
    <row r="28" spans="1:18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8" ht="15.75" thickBot="1" x14ac:dyDescent="0.3">
      <c r="A29" s="1"/>
      <c r="B29" s="1"/>
      <c r="C29" s="1"/>
      <c r="D29" s="61"/>
      <c r="E29" s="61"/>
      <c r="F29" s="62" t="s">
        <v>28</v>
      </c>
      <c r="G29" s="63">
        <f>(O27)</f>
        <v>8000</v>
      </c>
      <c r="H29" s="1"/>
      <c r="I29" s="1"/>
      <c r="J29" s="1"/>
      <c r="K29" s="1"/>
      <c r="L29" s="64"/>
      <c r="M29" s="1"/>
    </row>
    <row r="30" spans="1:18" ht="15.75" thickBot="1" x14ac:dyDescent="0.3">
      <c r="A30" s="1"/>
      <c r="B30" s="1"/>
      <c r="C30" s="1"/>
      <c r="D30" s="61"/>
      <c r="E30" s="61"/>
      <c r="F30" s="62" t="s">
        <v>29</v>
      </c>
      <c r="G30" s="63">
        <f>(P27)</f>
        <v>0</v>
      </c>
      <c r="H30" s="1"/>
      <c r="I30" s="1"/>
      <c r="J30" s="1"/>
      <c r="K30" s="1"/>
      <c r="L30" s="64"/>
      <c r="M30" s="1"/>
    </row>
    <row r="31" spans="1:18" ht="15.75" thickBot="1" x14ac:dyDescent="0.3">
      <c r="A31" s="1"/>
      <c r="B31" s="1"/>
      <c r="C31" s="1"/>
      <c r="D31" s="61"/>
      <c r="E31" s="61"/>
      <c r="F31" s="62" t="s">
        <v>30</v>
      </c>
      <c r="G31" s="63">
        <f>(Q27)</f>
        <v>0</v>
      </c>
      <c r="H31" s="1"/>
      <c r="I31" s="1"/>
      <c r="J31" s="1"/>
      <c r="K31" s="1"/>
      <c r="L31" s="64"/>
      <c r="M31" s="1"/>
    </row>
    <row r="32" spans="1:18" ht="15.75" thickBot="1" x14ac:dyDescent="0.3">
      <c r="A32" s="1"/>
      <c r="B32" s="1"/>
      <c r="C32" s="1"/>
      <c r="D32" s="61"/>
      <c r="E32" s="61"/>
      <c r="F32" s="62" t="s">
        <v>31</v>
      </c>
      <c r="G32" s="63">
        <f>(R27)</f>
        <v>500</v>
      </c>
      <c r="H32" s="1"/>
      <c r="I32" s="1"/>
      <c r="J32" s="1"/>
      <c r="K32" s="1"/>
      <c r="L32" s="64"/>
      <c r="M32" s="1"/>
    </row>
    <row r="33" spans="1:18" ht="16.5" thickBot="1" x14ac:dyDescent="0.3">
      <c r="A33" s="1"/>
      <c r="B33" s="1"/>
      <c r="C33" s="1"/>
      <c r="D33" s="1"/>
      <c r="E33" s="1"/>
      <c r="F33" s="65" t="s">
        <v>62</v>
      </c>
      <c r="G33" s="57">
        <f>SUM(G29:G32)</f>
        <v>8500</v>
      </c>
      <c r="H33" s="27"/>
      <c r="I33" s="1"/>
      <c r="J33" s="1"/>
      <c r="K33" s="1"/>
      <c r="L33" s="64"/>
      <c r="M33" s="1"/>
    </row>
    <row r="34" spans="1:18" x14ac:dyDescent="0.25">
      <c r="A34" s="1"/>
      <c r="B34" s="1"/>
      <c r="C34" s="1"/>
      <c r="D34" s="66"/>
      <c r="E34" s="66"/>
      <c r="F34" s="1"/>
      <c r="G34" s="1"/>
      <c r="H34" s="1"/>
      <c r="I34" s="1"/>
      <c r="J34" s="1"/>
      <c r="K34" s="1"/>
      <c r="L34" s="1"/>
      <c r="M34" s="1"/>
    </row>
    <row r="35" spans="1:18" ht="15.75" thickBot="1" x14ac:dyDescent="0.3">
      <c r="A35" s="1"/>
      <c r="B35" s="7"/>
      <c r="C35" s="8"/>
      <c r="D35" s="8"/>
      <c r="E35" s="8"/>
      <c r="F35" s="8"/>
      <c r="G35" s="7"/>
      <c r="H35" s="7"/>
      <c r="I35" s="10"/>
      <c r="J35" s="10"/>
      <c r="K35" s="10"/>
      <c r="L35" s="1"/>
      <c r="M35" s="1"/>
    </row>
    <row r="36" spans="1:18" s="24" customFormat="1" ht="19.5" thickTop="1" thickBot="1" x14ac:dyDescent="0.3">
      <c r="A36" s="21"/>
      <c r="B36" s="28" t="s">
        <v>57</v>
      </c>
      <c r="C36" s="29"/>
      <c r="D36" s="30"/>
      <c r="E36" s="31"/>
      <c r="F36" s="31"/>
      <c r="G36" s="21"/>
      <c r="H36" s="21"/>
      <c r="I36" s="21"/>
      <c r="J36" s="21"/>
      <c r="K36" s="21"/>
      <c r="L36" s="21"/>
      <c r="M36" s="21"/>
      <c r="O36" s="131" t="s">
        <v>60</v>
      </c>
      <c r="P36" s="131"/>
      <c r="Q36" s="131"/>
      <c r="R36" s="131"/>
    </row>
    <row r="37" spans="1:18" s="24" customFormat="1" ht="27" thickTop="1" thickBot="1" x14ac:dyDescent="0.25">
      <c r="A37" s="21"/>
      <c r="B37" s="32" t="s">
        <v>10</v>
      </c>
      <c r="C37" s="32" t="s">
        <v>11</v>
      </c>
      <c r="D37" s="32" t="s">
        <v>32</v>
      </c>
      <c r="E37" s="34" t="s">
        <v>33</v>
      </c>
      <c r="F37" s="32" t="s">
        <v>34</v>
      </c>
      <c r="G37" s="34" t="s">
        <v>58</v>
      </c>
      <c r="H37" s="32" t="s">
        <v>15</v>
      </c>
      <c r="I37" s="33"/>
      <c r="J37" s="33"/>
      <c r="K37" s="33"/>
      <c r="L37" s="34" t="s">
        <v>16</v>
      </c>
      <c r="M37" s="21"/>
      <c r="O37" s="35" t="s">
        <v>17</v>
      </c>
      <c r="P37" s="35" t="s">
        <v>18</v>
      </c>
      <c r="Q37" s="35" t="s">
        <v>19</v>
      </c>
      <c r="R37" s="35" t="s">
        <v>20</v>
      </c>
    </row>
    <row r="38" spans="1:18" ht="15.75" thickTop="1" x14ac:dyDescent="0.25">
      <c r="A38" s="1"/>
      <c r="B38" s="36" t="s">
        <v>66</v>
      </c>
      <c r="C38" s="36" t="s">
        <v>24</v>
      </c>
      <c r="D38" s="116" t="s">
        <v>36</v>
      </c>
      <c r="E38" s="67"/>
      <c r="F38" s="113">
        <v>3000</v>
      </c>
      <c r="G38" s="69">
        <f>F38</f>
        <v>3000</v>
      </c>
      <c r="H38" s="113">
        <v>300</v>
      </c>
      <c r="I38" s="70"/>
      <c r="J38" s="70"/>
      <c r="K38" s="70" t="s">
        <v>35</v>
      </c>
      <c r="L38" s="43">
        <f t="shared" ref="L38:L48" si="7">SUM(G38-H38)</f>
        <v>2700</v>
      </c>
      <c r="M38" s="1"/>
      <c r="O38" s="44" t="str">
        <f>IF(C38="M",G38,IF(C38="V","SDV',""W",0))</f>
        <v>SDV',"W</v>
      </c>
      <c r="P38" s="44">
        <f>IF(C38="V",G38,IF(C38="M","SDV',""W",0))</f>
        <v>3000</v>
      </c>
      <c r="Q38" s="44">
        <f>IF(C38="SDV",G38,IF(C38="M","V',""W",0))</f>
        <v>0</v>
      </c>
      <c r="R38" s="44">
        <f>IF(C38="W",G38,IF(C38="M","V',""SDV",0))</f>
        <v>0</v>
      </c>
    </row>
    <row r="39" spans="1:18" x14ac:dyDescent="0.25">
      <c r="A39" s="1"/>
      <c r="B39" s="112" t="s">
        <v>67</v>
      </c>
      <c r="C39" s="45" t="s">
        <v>26</v>
      </c>
      <c r="D39" s="117" t="s">
        <v>35</v>
      </c>
      <c r="E39" s="45"/>
      <c r="F39" s="114">
        <v>2800</v>
      </c>
      <c r="G39" s="69">
        <f t="shared" ref="G39:G47" si="8">F39</f>
        <v>2800</v>
      </c>
      <c r="H39" s="114">
        <v>1000</v>
      </c>
      <c r="I39" s="51"/>
      <c r="J39" s="51"/>
      <c r="K39" s="51" t="s">
        <v>36</v>
      </c>
      <c r="L39" s="52">
        <f t="shared" si="7"/>
        <v>1800</v>
      </c>
      <c r="M39" s="1"/>
      <c r="O39" s="44">
        <f t="shared" ref="O39:O47" si="9">IF(C39="M",G39,IF(C39="V","SDV',""W",0))</f>
        <v>0</v>
      </c>
      <c r="P39" s="44">
        <f t="shared" ref="P39:P47" si="10">IF(C39="V",G39,IF(C39="M","SDV',""W",0))</f>
        <v>0</v>
      </c>
      <c r="Q39" s="44">
        <f t="shared" ref="Q39:Q47" si="11">IF(C39="SDV",G39,IF(C39="M","V',""W",0))</f>
        <v>0</v>
      </c>
      <c r="R39" s="44">
        <f t="shared" ref="R39:R47" si="12">IF(C39="W",G39,IF(C39="M","V',""SDV",0))</f>
        <v>2800</v>
      </c>
    </row>
    <row r="40" spans="1:18" x14ac:dyDescent="0.25">
      <c r="A40" s="1"/>
      <c r="B40" s="45"/>
      <c r="C40" s="45" t="s">
        <v>26</v>
      </c>
      <c r="D40" s="116" t="s">
        <v>36</v>
      </c>
      <c r="E40" s="55"/>
      <c r="F40" s="114"/>
      <c r="G40" s="69">
        <f t="shared" si="8"/>
        <v>0</v>
      </c>
      <c r="H40" s="114"/>
      <c r="I40" s="51"/>
      <c r="J40" s="51"/>
      <c r="K40" s="51" t="s">
        <v>63</v>
      </c>
      <c r="L40" s="52">
        <f t="shared" si="7"/>
        <v>0</v>
      </c>
      <c r="M40" s="1"/>
      <c r="O40" s="44">
        <f t="shared" si="9"/>
        <v>0</v>
      </c>
      <c r="P40" s="44">
        <f t="shared" si="10"/>
        <v>0</v>
      </c>
      <c r="Q40" s="44">
        <f t="shared" si="11"/>
        <v>0</v>
      </c>
      <c r="R40" s="44">
        <f t="shared" si="12"/>
        <v>0</v>
      </c>
    </row>
    <row r="41" spans="1:18" x14ac:dyDescent="0.25">
      <c r="A41" s="1"/>
      <c r="B41" s="112"/>
      <c r="C41" s="45" t="s">
        <v>26</v>
      </c>
      <c r="D41" s="116" t="s">
        <v>36</v>
      </c>
      <c r="E41" s="55"/>
      <c r="F41" s="114"/>
      <c r="G41" s="69">
        <f t="shared" si="8"/>
        <v>0</v>
      </c>
      <c r="H41" s="114"/>
      <c r="I41" s="51"/>
      <c r="J41" s="51"/>
      <c r="K41" s="51"/>
      <c r="L41" s="52">
        <f t="shared" si="7"/>
        <v>0</v>
      </c>
      <c r="M41" s="1"/>
      <c r="O41" s="44">
        <f t="shared" si="9"/>
        <v>0</v>
      </c>
      <c r="P41" s="44">
        <f t="shared" si="10"/>
        <v>0</v>
      </c>
      <c r="Q41" s="44">
        <f t="shared" si="11"/>
        <v>0</v>
      </c>
      <c r="R41" s="44">
        <f t="shared" si="12"/>
        <v>0</v>
      </c>
    </row>
    <row r="42" spans="1:18" x14ac:dyDescent="0.25">
      <c r="A42" s="1"/>
      <c r="B42" s="45"/>
      <c r="C42" s="45" t="s">
        <v>26</v>
      </c>
      <c r="D42" s="116" t="s">
        <v>36</v>
      </c>
      <c r="E42" s="55"/>
      <c r="F42" s="114"/>
      <c r="G42" s="69">
        <f t="shared" si="8"/>
        <v>0</v>
      </c>
      <c r="H42" s="114"/>
      <c r="I42" s="51"/>
      <c r="J42" s="51"/>
      <c r="K42" s="51"/>
      <c r="L42" s="52">
        <f t="shared" si="7"/>
        <v>0</v>
      </c>
      <c r="M42" s="1"/>
      <c r="O42" s="44">
        <f t="shared" si="9"/>
        <v>0</v>
      </c>
      <c r="P42" s="44">
        <f t="shared" si="10"/>
        <v>0</v>
      </c>
      <c r="Q42" s="44">
        <f t="shared" si="11"/>
        <v>0</v>
      </c>
      <c r="R42" s="44">
        <f t="shared" si="12"/>
        <v>0</v>
      </c>
    </row>
    <row r="43" spans="1:18" x14ac:dyDescent="0.25">
      <c r="A43" s="1"/>
      <c r="B43" s="112"/>
      <c r="C43" s="45" t="s">
        <v>26</v>
      </c>
      <c r="D43" s="116" t="s">
        <v>36</v>
      </c>
      <c r="E43" s="55"/>
      <c r="F43" s="114"/>
      <c r="G43" s="69">
        <f t="shared" si="8"/>
        <v>0</v>
      </c>
      <c r="H43" s="114"/>
      <c r="I43" s="51"/>
      <c r="J43" s="51"/>
      <c r="K43" s="51"/>
      <c r="L43" s="52">
        <f t="shared" si="7"/>
        <v>0</v>
      </c>
      <c r="M43" s="1"/>
      <c r="O43" s="44">
        <f t="shared" si="9"/>
        <v>0</v>
      </c>
      <c r="P43" s="44">
        <f t="shared" si="10"/>
        <v>0</v>
      </c>
      <c r="Q43" s="44">
        <f t="shared" si="11"/>
        <v>0</v>
      </c>
      <c r="R43" s="44">
        <f t="shared" si="12"/>
        <v>0</v>
      </c>
    </row>
    <row r="44" spans="1:18" x14ac:dyDescent="0.25">
      <c r="A44" s="1"/>
      <c r="B44" s="45"/>
      <c r="C44" s="45" t="s">
        <v>26</v>
      </c>
      <c r="D44" s="116" t="s">
        <v>36</v>
      </c>
      <c r="E44" s="55"/>
      <c r="F44" s="114"/>
      <c r="G44" s="69">
        <f t="shared" si="8"/>
        <v>0</v>
      </c>
      <c r="H44" s="114"/>
      <c r="I44" s="51"/>
      <c r="J44" s="51"/>
      <c r="K44" s="51"/>
      <c r="L44" s="52">
        <f t="shared" si="7"/>
        <v>0</v>
      </c>
      <c r="M44" s="1"/>
      <c r="O44" s="44">
        <f t="shared" si="9"/>
        <v>0</v>
      </c>
      <c r="P44" s="44">
        <f t="shared" si="10"/>
        <v>0</v>
      </c>
      <c r="Q44" s="44">
        <f t="shared" si="11"/>
        <v>0</v>
      </c>
      <c r="R44" s="44">
        <f t="shared" si="12"/>
        <v>0</v>
      </c>
    </row>
    <row r="45" spans="1:18" x14ac:dyDescent="0.25">
      <c r="A45" s="1"/>
      <c r="B45" s="112"/>
      <c r="C45" s="45" t="s">
        <v>26</v>
      </c>
      <c r="D45" s="116" t="s">
        <v>36</v>
      </c>
      <c r="E45" s="55"/>
      <c r="F45" s="114"/>
      <c r="G45" s="69">
        <f t="shared" si="8"/>
        <v>0</v>
      </c>
      <c r="H45" s="114"/>
      <c r="I45" s="51"/>
      <c r="J45" s="51"/>
      <c r="K45" s="51"/>
      <c r="L45" s="52">
        <f t="shared" si="7"/>
        <v>0</v>
      </c>
      <c r="M45" s="1"/>
      <c r="O45" s="44">
        <f t="shared" si="9"/>
        <v>0</v>
      </c>
      <c r="P45" s="44">
        <f t="shared" si="10"/>
        <v>0</v>
      </c>
      <c r="Q45" s="44">
        <f t="shared" si="11"/>
        <v>0</v>
      </c>
      <c r="R45" s="44">
        <f t="shared" si="12"/>
        <v>0</v>
      </c>
    </row>
    <row r="46" spans="1:18" x14ac:dyDescent="0.25">
      <c r="A46" s="1"/>
      <c r="B46" s="45"/>
      <c r="C46" s="45" t="s">
        <v>26</v>
      </c>
      <c r="D46" s="116" t="s">
        <v>36</v>
      </c>
      <c r="E46" s="55"/>
      <c r="F46" s="114"/>
      <c r="G46" s="69">
        <f t="shared" si="8"/>
        <v>0</v>
      </c>
      <c r="H46" s="114"/>
      <c r="I46" s="51"/>
      <c r="J46" s="51"/>
      <c r="K46" s="51"/>
      <c r="L46" s="52">
        <f t="shared" si="7"/>
        <v>0</v>
      </c>
      <c r="M46" s="1"/>
      <c r="O46" s="44">
        <f t="shared" si="9"/>
        <v>0</v>
      </c>
      <c r="P46" s="44">
        <f t="shared" si="10"/>
        <v>0</v>
      </c>
      <c r="Q46" s="44">
        <f t="shared" si="11"/>
        <v>0</v>
      </c>
      <c r="R46" s="44">
        <f t="shared" si="12"/>
        <v>0</v>
      </c>
    </row>
    <row r="47" spans="1:18" ht="15.75" thickBot="1" x14ac:dyDescent="0.3">
      <c r="A47" s="1"/>
      <c r="B47" s="112"/>
      <c r="C47" s="45" t="s">
        <v>26</v>
      </c>
      <c r="D47" s="116" t="s">
        <v>36</v>
      </c>
      <c r="E47" s="55"/>
      <c r="F47" s="115"/>
      <c r="G47" s="69">
        <f t="shared" si="8"/>
        <v>0</v>
      </c>
      <c r="H47" s="114"/>
      <c r="I47" s="51"/>
      <c r="J47" s="51"/>
      <c r="K47" s="51"/>
      <c r="L47" s="52">
        <f t="shared" si="7"/>
        <v>0</v>
      </c>
      <c r="M47" s="1"/>
      <c r="O47" s="44">
        <f t="shared" si="9"/>
        <v>0</v>
      </c>
      <c r="P47" s="44">
        <f t="shared" si="10"/>
        <v>0</v>
      </c>
      <c r="Q47" s="44">
        <f t="shared" si="11"/>
        <v>0</v>
      </c>
      <c r="R47" s="44">
        <f t="shared" si="12"/>
        <v>0</v>
      </c>
    </row>
    <row r="48" spans="1:18" ht="16.5" thickBot="1" x14ac:dyDescent="0.3">
      <c r="A48" s="1"/>
      <c r="B48" s="1"/>
      <c r="C48" s="1"/>
      <c r="D48" s="1"/>
      <c r="E48" s="1"/>
      <c r="F48" s="56" t="s">
        <v>27</v>
      </c>
      <c r="G48" s="57">
        <f>SUM(G38:G47)</f>
        <v>5800</v>
      </c>
      <c r="H48" s="57">
        <f>SUM(H38:H47)</f>
        <v>1300</v>
      </c>
      <c r="I48" s="58"/>
      <c r="J48" s="58"/>
      <c r="K48" s="58"/>
      <c r="L48" s="59">
        <f t="shared" si="7"/>
        <v>4500</v>
      </c>
      <c r="M48" s="1"/>
      <c r="O48" s="60">
        <f>SUM(O38:O47)</f>
        <v>0</v>
      </c>
      <c r="P48" s="60">
        <f>SUM(P38:P47)</f>
        <v>3000</v>
      </c>
      <c r="Q48" s="60">
        <f>SUM(Q38:Q47)</f>
        <v>0</v>
      </c>
      <c r="R48" s="60">
        <f>SUM(R38:R47)</f>
        <v>2800</v>
      </c>
    </row>
    <row r="49" spans="1:18" ht="16.5" thickBot="1" x14ac:dyDescent="0.3">
      <c r="A49" s="1"/>
      <c r="B49" s="1"/>
      <c r="C49" s="1"/>
      <c r="D49" s="1"/>
      <c r="E49" s="1"/>
      <c r="F49" s="61"/>
      <c r="G49" s="71"/>
      <c r="H49" s="71"/>
      <c r="I49" s="1"/>
      <c r="J49" s="1"/>
      <c r="K49" s="1"/>
      <c r="L49" s="1"/>
      <c r="M49" s="1"/>
    </row>
    <row r="50" spans="1:18" ht="15.75" thickBot="1" x14ac:dyDescent="0.3">
      <c r="A50" s="1"/>
      <c r="B50" s="1"/>
      <c r="C50" s="1"/>
      <c r="D50" s="61"/>
      <c r="E50" s="61"/>
      <c r="F50" s="62" t="s">
        <v>74</v>
      </c>
      <c r="G50" s="63">
        <f>(O48)</f>
        <v>0</v>
      </c>
      <c r="H50" s="1"/>
      <c r="I50" s="1"/>
      <c r="J50" s="1"/>
      <c r="K50" s="1"/>
      <c r="L50" s="64"/>
      <c r="M50" s="1"/>
    </row>
    <row r="51" spans="1:18" ht="15.75" thickBot="1" x14ac:dyDescent="0.3">
      <c r="A51" s="1"/>
      <c r="B51" s="1"/>
      <c r="C51" s="1"/>
      <c r="D51" s="61"/>
      <c r="E51" s="61"/>
      <c r="F51" s="62" t="s">
        <v>75</v>
      </c>
      <c r="G51" s="63">
        <f>(P48)</f>
        <v>3000</v>
      </c>
      <c r="H51" s="1"/>
      <c r="I51" s="1"/>
      <c r="J51" s="1"/>
      <c r="K51" s="1"/>
      <c r="L51" s="64"/>
      <c r="M51" s="1"/>
    </row>
    <row r="52" spans="1:18" ht="15.75" thickBot="1" x14ac:dyDescent="0.3">
      <c r="A52" s="1"/>
      <c r="B52" s="1"/>
      <c r="C52" s="1"/>
      <c r="D52" s="61"/>
      <c r="E52" s="61"/>
      <c r="F52" s="62" t="s">
        <v>76</v>
      </c>
      <c r="G52" s="63">
        <f>(Q48)</f>
        <v>0</v>
      </c>
      <c r="H52" s="1"/>
      <c r="I52" s="1"/>
      <c r="J52" s="1"/>
      <c r="K52" s="1"/>
      <c r="L52" s="64"/>
      <c r="M52" s="1"/>
    </row>
    <row r="53" spans="1:18" ht="15.75" thickBot="1" x14ac:dyDescent="0.3">
      <c r="A53" s="1"/>
      <c r="B53" s="1"/>
      <c r="C53" s="1"/>
      <c r="D53" s="61"/>
      <c r="E53" s="61"/>
      <c r="F53" s="62" t="s">
        <v>77</v>
      </c>
      <c r="G53" s="63">
        <f>(R48)</f>
        <v>2800</v>
      </c>
      <c r="H53" s="1"/>
      <c r="I53" s="1"/>
      <c r="J53" s="1"/>
      <c r="K53" s="1"/>
      <c r="L53" s="64"/>
      <c r="M53" s="1"/>
    </row>
    <row r="54" spans="1:18" ht="16.5" thickBot="1" x14ac:dyDescent="0.3">
      <c r="A54" s="1"/>
      <c r="B54" s="1"/>
      <c r="C54" s="1"/>
      <c r="D54" s="1"/>
      <c r="E54" s="1"/>
      <c r="F54" s="65" t="s">
        <v>61</v>
      </c>
      <c r="G54" s="57">
        <f>SUM(G50:G53)</f>
        <v>5800</v>
      </c>
      <c r="H54" s="27"/>
      <c r="I54" s="1"/>
      <c r="J54" s="1"/>
      <c r="K54" s="1"/>
      <c r="L54" s="64"/>
      <c r="M54" s="1"/>
    </row>
    <row r="55" spans="1:18" x14ac:dyDescent="0.25">
      <c r="A55" s="1"/>
      <c r="B55" s="1"/>
      <c r="C55" s="1"/>
      <c r="D55" s="66"/>
      <c r="E55" s="66"/>
      <c r="F55" s="66"/>
      <c r="G55" s="1"/>
      <c r="H55" s="1"/>
      <c r="I55" s="1"/>
      <c r="J55" s="1"/>
      <c r="K55" s="1"/>
      <c r="L55" s="1"/>
      <c r="M55" s="1"/>
    </row>
    <row r="56" spans="1:18" ht="15.75" thickBot="1" x14ac:dyDescent="0.3">
      <c r="A56" s="1"/>
      <c r="B56" s="7"/>
      <c r="C56" s="8"/>
      <c r="D56" s="8"/>
      <c r="E56" s="8"/>
      <c r="F56" s="8"/>
      <c r="G56" s="7"/>
      <c r="H56" s="7"/>
      <c r="I56" s="10"/>
      <c r="J56" s="10"/>
      <c r="K56" s="10"/>
      <c r="L56" s="1"/>
      <c r="M56" s="1"/>
    </row>
    <row r="57" spans="1:18" s="24" customFormat="1" ht="19.5" thickTop="1" thickBot="1" x14ac:dyDescent="0.3">
      <c r="A57" s="21"/>
      <c r="B57" s="28" t="s">
        <v>38</v>
      </c>
      <c r="C57" s="29"/>
      <c r="D57" s="30"/>
      <c r="E57" s="31"/>
      <c r="F57" s="31"/>
      <c r="G57" s="21"/>
      <c r="H57" s="21"/>
      <c r="I57" s="21"/>
      <c r="J57" s="21"/>
      <c r="K57" s="21"/>
      <c r="L57" s="21"/>
      <c r="M57" s="21"/>
      <c r="O57" s="131" t="s">
        <v>60</v>
      </c>
      <c r="P57" s="131"/>
      <c r="Q57" s="131"/>
      <c r="R57" s="131"/>
    </row>
    <row r="58" spans="1:18" s="24" customFormat="1" ht="27" thickTop="1" thickBot="1" x14ac:dyDescent="0.25">
      <c r="A58" s="21"/>
      <c r="B58" s="32" t="s">
        <v>10</v>
      </c>
      <c r="C58" s="32" t="s">
        <v>11</v>
      </c>
      <c r="D58" s="32" t="s">
        <v>32</v>
      </c>
      <c r="E58" s="34" t="s">
        <v>33</v>
      </c>
      <c r="F58" s="32" t="s">
        <v>34</v>
      </c>
      <c r="G58" s="34" t="s">
        <v>58</v>
      </c>
      <c r="H58" s="32" t="s">
        <v>15</v>
      </c>
      <c r="I58" s="33"/>
      <c r="J58" s="33"/>
      <c r="K58" s="33"/>
      <c r="L58" s="34" t="s">
        <v>16</v>
      </c>
      <c r="M58" s="21"/>
      <c r="O58" s="35" t="s">
        <v>17</v>
      </c>
      <c r="P58" s="35" t="s">
        <v>18</v>
      </c>
      <c r="Q58" s="35" t="s">
        <v>19</v>
      </c>
      <c r="R58" s="35" t="s">
        <v>20</v>
      </c>
    </row>
    <row r="59" spans="1:18" ht="15.75" thickTop="1" x14ac:dyDescent="0.25">
      <c r="A59" s="1"/>
      <c r="B59" s="36"/>
      <c r="C59" s="36" t="s">
        <v>24</v>
      </c>
      <c r="D59" s="68"/>
      <c r="E59" s="38"/>
      <c r="F59" s="72"/>
      <c r="G59" s="69">
        <f>IF(F59&gt;J59,0.1*D59,IF(F59&lt;=J59,F59*D59))</f>
        <v>0</v>
      </c>
      <c r="H59" s="68"/>
      <c r="I59" s="70"/>
      <c r="J59" s="70"/>
      <c r="K59" s="70"/>
      <c r="L59" s="43">
        <f t="shared" ref="L59:L69" si="13">SUM(G59-H59)</f>
        <v>0</v>
      </c>
      <c r="M59" s="1"/>
      <c r="O59" s="44" t="str">
        <f>IF(C59="M",G59,IF(C59="V","SDV',""W",0))</f>
        <v>SDV',"W</v>
      </c>
      <c r="P59" s="44">
        <f>IF(C59="V",G59,IF(C59="M","SDV',""W",0))</f>
        <v>0</v>
      </c>
      <c r="Q59" s="44">
        <f>IF(C59="SDV",G59,IF(C59="M","V',""W",0))</f>
        <v>0</v>
      </c>
      <c r="R59" s="44">
        <f>IF(C59="W",G59,IF(C59="M","V',""SDV",0))</f>
        <v>0</v>
      </c>
    </row>
    <row r="60" spans="1:18" x14ac:dyDescent="0.25">
      <c r="A60" s="1"/>
      <c r="B60" s="55"/>
      <c r="C60" s="45" t="s">
        <v>24</v>
      </c>
      <c r="D60" s="53"/>
      <c r="E60" s="73"/>
      <c r="F60" s="74"/>
      <c r="G60" s="69">
        <f t="shared" ref="G60:G68" si="14">IF(F60&gt;J60,0.1*D60,IF(F60&lt;=J60,F60*D60))</f>
        <v>0</v>
      </c>
      <c r="H60" s="53"/>
      <c r="I60" s="51"/>
      <c r="J60" s="70"/>
      <c r="K60" s="51"/>
      <c r="L60" s="52">
        <f t="shared" si="13"/>
        <v>0</v>
      </c>
      <c r="M60" s="1"/>
      <c r="O60" s="44" t="str">
        <f t="shared" ref="O60:O68" si="15">IF(C60="M",G60,IF(C60="V","SDV',""W",0))</f>
        <v>SDV',"W</v>
      </c>
      <c r="P60" s="44">
        <f t="shared" ref="P60:P68" si="16">IF(C60="V",G60,IF(C60="M","SDV',""W",0))</f>
        <v>0</v>
      </c>
      <c r="Q60" s="44">
        <f t="shared" ref="Q60:Q68" si="17">IF(C60="SDV",G60,IF(C60="M","V',""W",0))</f>
        <v>0</v>
      </c>
      <c r="R60" s="44">
        <f t="shared" ref="R60:R68" si="18">IF(C60="W",G60,IF(C60="M","V',""SDV",0))</f>
        <v>0</v>
      </c>
    </row>
    <row r="61" spans="1:18" x14ac:dyDescent="0.25">
      <c r="A61" s="1"/>
      <c r="B61" s="45"/>
      <c r="C61" s="45" t="s">
        <v>24</v>
      </c>
      <c r="D61" s="53"/>
      <c r="E61" s="73"/>
      <c r="F61" s="74"/>
      <c r="G61" s="69">
        <f t="shared" si="14"/>
        <v>0</v>
      </c>
      <c r="H61" s="53"/>
      <c r="I61" s="51"/>
      <c r="J61" s="70"/>
      <c r="K61" s="51"/>
      <c r="L61" s="52">
        <f t="shared" si="13"/>
        <v>0</v>
      </c>
      <c r="M61" s="1"/>
      <c r="O61" s="44" t="str">
        <f t="shared" si="15"/>
        <v>SDV',"W</v>
      </c>
      <c r="P61" s="44">
        <f t="shared" si="16"/>
        <v>0</v>
      </c>
      <c r="Q61" s="44">
        <f t="shared" si="17"/>
        <v>0</v>
      </c>
      <c r="R61" s="44">
        <f t="shared" si="18"/>
        <v>0</v>
      </c>
    </row>
    <row r="62" spans="1:18" x14ac:dyDescent="0.25">
      <c r="A62" s="1"/>
      <c r="B62" s="55"/>
      <c r="C62" s="45" t="s">
        <v>24</v>
      </c>
      <c r="D62" s="53"/>
      <c r="E62" s="47"/>
      <c r="F62" s="75"/>
      <c r="G62" s="69">
        <f t="shared" si="14"/>
        <v>0</v>
      </c>
      <c r="H62" s="53"/>
      <c r="I62" s="51"/>
      <c r="J62" s="70"/>
      <c r="K62" s="51"/>
      <c r="L62" s="52">
        <f t="shared" si="13"/>
        <v>0</v>
      </c>
      <c r="M62" s="1"/>
      <c r="O62" s="44" t="str">
        <f t="shared" si="15"/>
        <v>SDV',"W</v>
      </c>
      <c r="P62" s="44">
        <f t="shared" si="16"/>
        <v>0</v>
      </c>
      <c r="Q62" s="44">
        <f t="shared" si="17"/>
        <v>0</v>
      </c>
      <c r="R62" s="44">
        <f t="shared" si="18"/>
        <v>0</v>
      </c>
    </row>
    <row r="63" spans="1:18" x14ac:dyDescent="0.25">
      <c r="A63" s="1"/>
      <c r="B63" s="45"/>
      <c r="C63" s="45" t="s">
        <v>24</v>
      </c>
      <c r="D63" s="53"/>
      <c r="E63" s="73"/>
      <c r="F63" s="75"/>
      <c r="G63" s="69">
        <f t="shared" si="14"/>
        <v>0</v>
      </c>
      <c r="H63" s="53"/>
      <c r="I63" s="51"/>
      <c r="J63" s="70"/>
      <c r="K63" s="51"/>
      <c r="L63" s="52">
        <f t="shared" si="13"/>
        <v>0</v>
      </c>
      <c r="M63" s="1"/>
      <c r="O63" s="44" t="str">
        <f t="shared" si="15"/>
        <v>SDV',"W</v>
      </c>
      <c r="P63" s="44">
        <f t="shared" si="16"/>
        <v>0</v>
      </c>
      <c r="Q63" s="44">
        <f t="shared" si="17"/>
        <v>0</v>
      </c>
      <c r="R63" s="44">
        <f t="shared" si="18"/>
        <v>0</v>
      </c>
    </row>
    <row r="64" spans="1:18" x14ac:dyDescent="0.25">
      <c r="A64" s="1"/>
      <c r="B64" s="55"/>
      <c r="C64" s="45" t="s">
        <v>25</v>
      </c>
      <c r="D64" s="53"/>
      <c r="E64" s="73"/>
      <c r="F64" s="75"/>
      <c r="G64" s="69">
        <f t="shared" si="14"/>
        <v>0</v>
      </c>
      <c r="H64" s="53"/>
      <c r="I64" s="51"/>
      <c r="J64" s="70"/>
      <c r="K64" s="51"/>
      <c r="L64" s="52">
        <f t="shared" si="13"/>
        <v>0</v>
      </c>
      <c r="M64" s="1"/>
      <c r="O64" s="44">
        <f t="shared" si="15"/>
        <v>0</v>
      </c>
      <c r="P64" s="44">
        <f t="shared" si="16"/>
        <v>0</v>
      </c>
      <c r="Q64" s="44">
        <f t="shared" si="17"/>
        <v>0</v>
      </c>
      <c r="R64" s="44">
        <f t="shared" si="18"/>
        <v>0</v>
      </c>
    </row>
    <row r="65" spans="1:18" x14ac:dyDescent="0.25">
      <c r="A65" s="1"/>
      <c r="B65" s="45"/>
      <c r="C65" s="45" t="s">
        <v>25</v>
      </c>
      <c r="D65" s="53"/>
      <c r="E65" s="73"/>
      <c r="F65" s="75"/>
      <c r="G65" s="69">
        <f t="shared" si="14"/>
        <v>0</v>
      </c>
      <c r="H65" s="53"/>
      <c r="I65" s="51"/>
      <c r="J65" s="70"/>
      <c r="K65" s="51"/>
      <c r="L65" s="52">
        <f t="shared" si="13"/>
        <v>0</v>
      </c>
      <c r="M65" s="1"/>
      <c r="O65" s="44">
        <f t="shared" si="15"/>
        <v>0</v>
      </c>
      <c r="P65" s="44">
        <f t="shared" si="16"/>
        <v>0</v>
      </c>
      <c r="Q65" s="44">
        <f t="shared" si="17"/>
        <v>0</v>
      </c>
      <c r="R65" s="44">
        <f t="shared" si="18"/>
        <v>0</v>
      </c>
    </row>
    <row r="66" spans="1:18" x14ac:dyDescent="0.25">
      <c r="A66" s="1"/>
      <c r="B66" s="55"/>
      <c r="C66" s="45" t="s">
        <v>25</v>
      </c>
      <c r="D66" s="53"/>
      <c r="E66" s="73"/>
      <c r="F66" s="75"/>
      <c r="G66" s="69">
        <f t="shared" si="14"/>
        <v>0</v>
      </c>
      <c r="H66" s="53"/>
      <c r="I66" s="51"/>
      <c r="J66" s="70"/>
      <c r="K66" s="51"/>
      <c r="L66" s="52">
        <f t="shared" si="13"/>
        <v>0</v>
      </c>
      <c r="M66" s="1"/>
      <c r="O66" s="44">
        <f t="shared" si="15"/>
        <v>0</v>
      </c>
      <c r="P66" s="44">
        <f t="shared" si="16"/>
        <v>0</v>
      </c>
      <c r="Q66" s="44">
        <f t="shared" si="17"/>
        <v>0</v>
      </c>
      <c r="R66" s="44">
        <f t="shared" si="18"/>
        <v>0</v>
      </c>
    </row>
    <row r="67" spans="1:18" x14ac:dyDescent="0.25">
      <c r="A67" s="1"/>
      <c r="B67" s="45"/>
      <c r="C67" s="45" t="s">
        <v>25</v>
      </c>
      <c r="D67" s="53"/>
      <c r="E67" s="73"/>
      <c r="F67" s="75"/>
      <c r="G67" s="69">
        <f t="shared" si="14"/>
        <v>0</v>
      </c>
      <c r="H67" s="53"/>
      <c r="I67" s="51"/>
      <c r="J67" s="70"/>
      <c r="K67" s="51"/>
      <c r="L67" s="52">
        <f t="shared" si="13"/>
        <v>0</v>
      </c>
      <c r="M67" s="1"/>
      <c r="O67" s="44">
        <f t="shared" si="15"/>
        <v>0</v>
      </c>
      <c r="P67" s="44">
        <f t="shared" si="16"/>
        <v>0</v>
      </c>
      <c r="Q67" s="44">
        <f t="shared" si="17"/>
        <v>0</v>
      </c>
      <c r="R67" s="44">
        <f t="shared" si="18"/>
        <v>0</v>
      </c>
    </row>
    <row r="68" spans="1:18" ht="15.75" thickBot="1" x14ac:dyDescent="0.3">
      <c r="A68" s="1"/>
      <c r="B68" s="55"/>
      <c r="C68" s="45" t="s">
        <v>25</v>
      </c>
      <c r="D68" s="53"/>
      <c r="E68" s="73"/>
      <c r="F68" s="76"/>
      <c r="G68" s="69">
        <f t="shared" si="14"/>
        <v>0</v>
      </c>
      <c r="H68" s="53"/>
      <c r="I68" s="51"/>
      <c r="J68" s="70"/>
      <c r="K68" s="51"/>
      <c r="L68" s="52">
        <f t="shared" si="13"/>
        <v>0</v>
      </c>
      <c r="M68" s="1"/>
      <c r="O68" s="44">
        <f t="shared" si="15"/>
        <v>0</v>
      </c>
      <c r="P68" s="44">
        <f t="shared" si="16"/>
        <v>0</v>
      </c>
      <c r="Q68" s="44">
        <f t="shared" si="17"/>
        <v>0</v>
      </c>
      <c r="R68" s="44">
        <f t="shared" si="18"/>
        <v>0</v>
      </c>
    </row>
    <row r="69" spans="1:18" ht="16.5" thickBot="1" x14ac:dyDescent="0.3">
      <c r="A69" s="1"/>
      <c r="B69" s="1"/>
      <c r="C69" s="1"/>
      <c r="D69" s="77"/>
      <c r="E69" s="78"/>
      <c r="F69" s="79" t="s">
        <v>27</v>
      </c>
      <c r="G69" s="57">
        <f>SUM(G59:G68)</f>
        <v>0</v>
      </c>
      <c r="H69" s="57">
        <f>SUM(H59:H68)</f>
        <v>0</v>
      </c>
      <c r="I69" s="58"/>
      <c r="J69" s="58"/>
      <c r="K69" s="58"/>
      <c r="L69" s="59">
        <f t="shared" si="13"/>
        <v>0</v>
      </c>
      <c r="M69" s="1"/>
      <c r="O69" s="60">
        <f>SUM(O59:O68)</f>
        <v>0</v>
      </c>
      <c r="P69" s="60">
        <f>SUM(P59:P68)</f>
        <v>0</v>
      </c>
      <c r="Q69" s="60">
        <f>SUM(Q59:Q68)</f>
        <v>0</v>
      </c>
      <c r="R69" s="60">
        <f>SUM(R59:R68)</f>
        <v>0</v>
      </c>
    </row>
    <row r="70" spans="1:18" ht="15.75" thickBot="1" x14ac:dyDescent="0.3">
      <c r="A70" s="1"/>
      <c r="B70" s="1"/>
      <c r="C70" s="1"/>
      <c r="D70" s="77"/>
      <c r="E70" s="77"/>
      <c r="F70" s="77"/>
      <c r="G70" s="77"/>
      <c r="H70" s="77"/>
      <c r="I70" s="1"/>
      <c r="J70" s="1"/>
      <c r="K70" s="1"/>
      <c r="L70" s="1"/>
      <c r="M70" s="1"/>
    </row>
    <row r="71" spans="1:18" ht="15.75" thickBot="1" x14ac:dyDescent="0.3">
      <c r="A71" s="1"/>
      <c r="B71" s="1"/>
      <c r="C71" s="1"/>
      <c r="D71" s="80"/>
      <c r="E71" s="80"/>
      <c r="F71" s="81" t="s">
        <v>39</v>
      </c>
      <c r="G71" s="63">
        <f>(O69)</f>
        <v>0</v>
      </c>
      <c r="H71" s="77"/>
      <c r="I71" s="1"/>
      <c r="J71" s="1"/>
      <c r="K71" s="1"/>
      <c r="L71" s="1"/>
      <c r="M71" s="1"/>
    </row>
    <row r="72" spans="1:18" ht="15.75" thickBot="1" x14ac:dyDescent="0.3">
      <c r="A72" s="1"/>
      <c r="B72" s="1"/>
      <c r="C72" s="1"/>
      <c r="D72" s="80"/>
      <c r="E72" s="80"/>
      <c r="F72" s="81" t="s">
        <v>40</v>
      </c>
      <c r="G72" s="63">
        <f>(P69)</f>
        <v>0</v>
      </c>
      <c r="H72" s="77"/>
      <c r="I72" s="1"/>
      <c r="J72" s="1"/>
      <c r="K72" s="1"/>
      <c r="L72" s="1"/>
      <c r="M72" s="1"/>
    </row>
    <row r="73" spans="1:18" ht="15.75" thickBot="1" x14ac:dyDescent="0.3">
      <c r="A73" s="1"/>
      <c r="B73" s="1"/>
      <c r="C73" s="1"/>
      <c r="D73" s="80"/>
      <c r="E73" s="80"/>
      <c r="F73" s="81" t="s">
        <v>41</v>
      </c>
      <c r="G73" s="63">
        <f>(Q69)</f>
        <v>0</v>
      </c>
      <c r="H73" s="77"/>
      <c r="I73" s="1"/>
      <c r="J73" s="1"/>
      <c r="K73" s="1"/>
      <c r="L73" s="1"/>
      <c r="M73" s="1"/>
    </row>
    <row r="74" spans="1:18" ht="15.75" thickBot="1" x14ac:dyDescent="0.3">
      <c r="A74" s="1"/>
      <c r="B74" s="1"/>
      <c r="C74" s="1"/>
      <c r="D74" s="80"/>
      <c r="E74" s="80"/>
      <c r="F74" s="81" t="s">
        <v>42</v>
      </c>
      <c r="G74" s="63">
        <f>(R69)</f>
        <v>0</v>
      </c>
      <c r="H74" s="77"/>
      <c r="I74" s="1"/>
      <c r="J74" s="1"/>
      <c r="K74" s="1"/>
      <c r="L74" s="1"/>
      <c r="M74" s="1"/>
    </row>
    <row r="75" spans="1:18" ht="16.5" thickBot="1" x14ac:dyDescent="0.3">
      <c r="A75" s="1"/>
      <c r="B75" s="1"/>
      <c r="C75" s="1"/>
      <c r="D75" s="77"/>
      <c r="E75" s="82"/>
      <c r="F75" s="83" t="s">
        <v>37</v>
      </c>
      <c r="G75" s="57">
        <f>SUM(G71:G74)</f>
        <v>0</v>
      </c>
      <c r="H75" s="84"/>
      <c r="I75" s="1"/>
      <c r="J75" s="1"/>
      <c r="K75" s="1"/>
      <c r="L75" s="1"/>
      <c r="M75" s="1"/>
    </row>
    <row r="76" spans="1:18" x14ac:dyDescent="0.25">
      <c r="A76" s="1"/>
      <c r="B76" s="1"/>
      <c r="C76" s="1"/>
      <c r="D76" s="66"/>
      <c r="E76" s="66"/>
      <c r="F76" s="66"/>
      <c r="G76" s="1"/>
      <c r="H76" s="1"/>
      <c r="I76" s="1"/>
      <c r="J76" s="1"/>
      <c r="K76" s="1"/>
      <c r="L76" s="1"/>
      <c r="M76" s="1"/>
    </row>
    <row r="77" spans="1:18" ht="15.75" thickBot="1" x14ac:dyDescent="0.3">
      <c r="A77" s="1"/>
      <c r="B77" s="7"/>
      <c r="C77" s="8"/>
      <c r="D77" s="8"/>
      <c r="E77" s="8"/>
      <c r="F77" s="8"/>
      <c r="G77" s="7"/>
      <c r="H77" s="7"/>
      <c r="I77" s="10"/>
      <c r="J77" s="10"/>
      <c r="K77" s="10"/>
      <c r="L77" s="1"/>
      <c r="M77" s="1"/>
    </row>
    <row r="78" spans="1:18" ht="17.25" thickTop="1" thickBot="1" x14ac:dyDescent="0.3">
      <c r="A78" s="1"/>
      <c r="B78" s="85" t="s">
        <v>78</v>
      </c>
      <c r="C78" s="86"/>
      <c r="D78" s="86"/>
      <c r="E78" s="86"/>
      <c r="F78" s="87"/>
      <c r="G78" s="88"/>
      <c r="H78" s="88"/>
      <c r="I78" s="88"/>
      <c r="J78" s="88"/>
      <c r="K78" s="88"/>
      <c r="L78" s="88"/>
      <c r="M78" s="1"/>
    </row>
    <row r="79" spans="1:18" ht="17.25" thickTop="1" thickBot="1" x14ac:dyDescent="0.3">
      <c r="A79" s="1"/>
      <c r="B79" s="1"/>
      <c r="C79" s="1"/>
      <c r="D79" s="1"/>
      <c r="E79" s="1"/>
      <c r="F79" s="89" t="s">
        <v>43</v>
      </c>
      <c r="G79" s="90" t="s">
        <v>44</v>
      </c>
      <c r="H79" s="91" t="s">
        <v>45</v>
      </c>
      <c r="I79" s="10"/>
      <c r="J79" s="10"/>
      <c r="K79" s="10"/>
      <c r="L79" s="1"/>
      <c r="M79" s="1"/>
    </row>
    <row r="80" spans="1:18" ht="16.5" thickTop="1" thickBot="1" x14ac:dyDescent="0.3">
      <c r="A80" s="1"/>
      <c r="B80" s="1"/>
      <c r="C80" s="1"/>
      <c r="D80" s="1"/>
      <c r="E80" s="1"/>
      <c r="F80" s="62" t="s">
        <v>46</v>
      </c>
      <c r="G80" s="92">
        <f>G71+G50+G29</f>
        <v>8000</v>
      </c>
      <c r="H80" s="93">
        <f>G80/H6</f>
        <v>0.04</v>
      </c>
      <c r="I80" s="10"/>
      <c r="J80" s="10"/>
      <c r="K80" s="10"/>
      <c r="L80" s="1"/>
      <c r="M80" s="1"/>
    </row>
    <row r="81" spans="1:13" ht="15.75" thickBot="1" x14ac:dyDescent="0.3">
      <c r="A81" s="1"/>
      <c r="B81" s="1"/>
      <c r="C81" s="1"/>
      <c r="D81" s="1"/>
      <c r="E81" s="1"/>
      <c r="F81" s="62" t="s">
        <v>47</v>
      </c>
      <c r="G81" s="94">
        <f>G30+G51+G72</f>
        <v>3000</v>
      </c>
      <c r="H81" s="95">
        <f>G81/H6</f>
        <v>1.4999999999999999E-2</v>
      </c>
      <c r="I81" s="10"/>
      <c r="J81" s="10"/>
      <c r="K81" s="10"/>
      <c r="L81" s="1"/>
      <c r="M81" s="1"/>
    </row>
    <row r="82" spans="1:13" ht="15.75" thickBot="1" x14ac:dyDescent="0.3">
      <c r="A82" s="1"/>
      <c r="B82" s="1"/>
      <c r="C82" s="1"/>
      <c r="D82" s="1"/>
      <c r="E82" s="1"/>
      <c r="F82" s="62" t="s">
        <v>48</v>
      </c>
      <c r="G82" s="94">
        <f>G31+G52+G73</f>
        <v>0</v>
      </c>
      <c r="H82" s="95">
        <f>G82/$H$6</f>
        <v>0</v>
      </c>
      <c r="I82" s="10"/>
      <c r="J82" s="10"/>
      <c r="K82" s="10"/>
      <c r="L82" s="1"/>
      <c r="M82" s="1"/>
    </row>
    <row r="83" spans="1:13" ht="15.75" thickBot="1" x14ac:dyDescent="0.3">
      <c r="A83" s="1"/>
      <c r="B83" s="1"/>
      <c r="C83" s="1"/>
      <c r="D83" s="1"/>
      <c r="E83" s="1"/>
      <c r="F83" s="62" t="s">
        <v>49</v>
      </c>
      <c r="G83" s="96">
        <f>G32+G53+G74</f>
        <v>3300</v>
      </c>
      <c r="H83" s="97">
        <f>G83/$H$6</f>
        <v>1.6500000000000001E-2</v>
      </c>
      <c r="I83" s="10"/>
      <c r="J83" s="10"/>
      <c r="K83" s="10"/>
      <c r="L83" s="1"/>
      <c r="M83" s="1"/>
    </row>
    <row r="84" spans="1:13" ht="16.5" thickTop="1" thickBot="1" x14ac:dyDescent="0.3">
      <c r="A84" s="1"/>
      <c r="B84" s="1"/>
      <c r="C84" s="1"/>
      <c r="D84" s="1"/>
      <c r="E84" s="1"/>
      <c r="F84" s="1"/>
      <c r="G84" s="98">
        <f>SUM(G80:G83)</f>
        <v>14300</v>
      </c>
      <c r="H84" s="99">
        <f>SUM(H80:H83)</f>
        <v>7.1500000000000008E-2</v>
      </c>
      <c r="I84" s="10"/>
      <c r="J84" s="10"/>
      <c r="K84" s="10"/>
      <c r="L84" s="1"/>
      <c r="M84" s="1"/>
    </row>
    <row r="85" spans="1:13" ht="16.5" thickTop="1" thickBot="1" x14ac:dyDescent="0.3">
      <c r="A85" s="1"/>
      <c r="B85" s="1"/>
      <c r="C85" s="1"/>
      <c r="D85" s="1"/>
      <c r="E85" s="1"/>
      <c r="F85" s="1"/>
      <c r="G85" s="1"/>
      <c r="H85" s="1"/>
      <c r="I85" s="10"/>
      <c r="J85" s="10"/>
      <c r="K85" s="10"/>
      <c r="L85" s="1"/>
      <c r="M85" s="1"/>
    </row>
    <row r="86" spans="1:13" s="105" customFormat="1" ht="17.25" thickTop="1" thickBot="1" x14ac:dyDescent="0.3">
      <c r="A86" s="100"/>
      <c r="B86" s="100"/>
      <c r="C86" s="100"/>
      <c r="D86" s="100"/>
      <c r="E86" s="100"/>
      <c r="F86" s="101" t="s">
        <v>50</v>
      </c>
      <c r="G86" s="102" t="s">
        <v>51</v>
      </c>
      <c r="H86" s="103" t="s">
        <v>45</v>
      </c>
      <c r="I86" s="104"/>
      <c r="J86" s="104"/>
      <c r="K86" s="104"/>
      <c r="L86" s="100"/>
      <c r="M86" s="100"/>
    </row>
    <row r="87" spans="1:13" ht="15.75" thickBot="1" x14ac:dyDescent="0.3">
      <c r="A87" s="1"/>
      <c r="B87" s="1"/>
      <c r="C87" s="1"/>
      <c r="D87" s="1"/>
      <c r="E87" s="1"/>
      <c r="F87" s="62" t="s">
        <v>52</v>
      </c>
      <c r="G87" s="94">
        <f>G27</f>
        <v>8500</v>
      </c>
      <c r="H87" s="95">
        <f>G87/$H$6</f>
        <v>4.2500000000000003E-2</v>
      </c>
      <c r="I87" s="10"/>
      <c r="J87" s="10"/>
      <c r="K87" s="10"/>
      <c r="L87" s="1"/>
      <c r="M87" s="1"/>
    </row>
    <row r="88" spans="1:13" ht="15.75" thickBot="1" x14ac:dyDescent="0.3">
      <c r="A88" s="1"/>
      <c r="B88" s="1"/>
      <c r="C88" s="1"/>
      <c r="D88" s="1"/>
      <c r="E88" s="1"/>
      <c r="F88" s="62" t="s">
        <v>60</v>
      </c>
      <c r="G88" s="94">
        <f>G48</f>
        <v>5800</v>
      </c>
      <c r="H88" s="95">
        <f>G88/$H$6</f>
        <v>2.9000000000000001E-2</v>
      </c>
      <c r="I88" s="10"/>
      <c r="J88" s="10"/>
      <c r="K88" s="10"/>
      <c r="L88" s="1"/>
      <c r="M88" s="1"/>
    </row>
    <row r="89" spans="1:13" ht="15.75" thickBot="1" x14ac:dyDescent="0.3">
      <c r="A89" s="1"/>
      <c r="B89" s="1"/>
      <c r="C89" s="1"/>
      <c r="D89" s="1"/>
      <c r="E89" s="1"/>
      <c r="F89" s="62" t="s">
        <v>53</v>
      </c>
      <c r="G89" s="96">
        <f>G69</f>
        <v>0</v>
      </c>
      <c r="H89" s="97">
        <f>G89/$H$6</f>
        <v>0</v>
      </c>
      <c r="I89" s="10"/>
      <c r="J89" s="10"/>
      <c r="K89" s="10"/>
      <c r="L89" s="1"/>
      <c r="M89" s="1"/>
    </row>
    <row r="90" spans="1:13" ht="16.5" thickTop="1" thickBot="1" x14ac:dyDescent="0.3">
      <c r="A90" s="1"/>
      <c r="B90" s="1"/>
      <c r="C90" s="1"/>
      <c r="D90" s="1"/>
      <c r="E90" s="1"/>
      <c r="F90" s="1"/>
      <c r="G90" s="98">
        <f>SUM(G87:G89)</f>
        <v>14300</v>
      </c>
      <c r="H90" s="99">
        <f>SUM(H87:H89)</f>
        <v>7.1500000000000008E-2</v>
      </c>
      <c r="I90" s="10"/>
      <c r="J90" s="10"/>
      <c r="K90" s="10"/>
      <c r="L90" s="1"/>
      <c r="M90" s="1"/>
    </row>
    <row r="91" spans="1:13" ht="15.75" thickTop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101" spans="6:6" x14ac:dyDescent="0.25">
      <c r="F101" s="106"/>
    </row>
  </sheetData>
  <mergeCells count="22">
    <mergeCell ref="E9:G9"/>
    <mergeCell ref="C10:D10"/>
    <mergeCell ref="C11:D11"/>
    <mergeCell ref="C3:E3"/>
    <mergeCell ref="G3:L3"/>
    <mergeCell ref="C4:E4"/>
    <mergeCell ref="C5:D5"/>
    <mergeCell ref="C6:D6"/>
    <mergeCell ref="O15:R15"/>
    <mergeCell ref="E16:F16"/>
    <mergeCell ref="E17:F17"/>
    <mergeCell ref="E25:F25"/>
    <mergeCell ref="E26:F26"/>
    <mergeCell ref="E18:F18"/>
    <mergeCell ref="O36:R36"/>
    <mergeCell ref="O57:R57"/>
    <mergeCell ref="E19:F19"/>
    <mergeCell ref="E20:F20"/>
    <mergeCell ref="E21:F21"/>
    <mergeCell ref="E22:F22"/>
    <mergeCell ref="E23:F23"/>
    <mergeCell ref="E24:F24"/>
  </mergeCells>
  <conditionalFormatting sqref="H84">
    <cfRule type="cellIs" dxfId="7" priority="8" stopIfTrue="1" operator="notEqual">
      <formula>$H$11</formula>
    </cfRule>
  </conditionalFormatting>
  <conditionalFormatting sqref="G84">
    <cfRule type="cellIs" dxfId="6" priority="7" stopIfTrue="1" operator="notEqual">
      <formula>$H$10</formula>
    </cfRule>
  </conditionalFormatting>
  <conditionalFormatting sqref="G33">
    <cfRule type="cellIs" dxfId="5" priority="6" stopIfTrue="1" operator="notEqual">
      <formula>$G$27</formula>
    </cfRule>
  </conditionalFormatting>
  <conditionalFormatting sqref="G54">
    <cfRule type="cellIs" dxfId="4" priority="5" stopIfTrue="1" operator="notEqual">
      <formula>$G$48</formula>
    </cfRule>
  </conditionalFormatting>
  <conditionalFormatting sqref="G75">
    <cfRule type="cellIs" dxfId="3" priority="4" stopIfTrue="1" operator="notEqual">
      <formula>$G$69</formula>
    </cfRule>
  </conditionalFormatting>
  <conditionalFormatting sqref="H90">
    <cfRule type="cellIs" dxfId="2" priority="3" stopIfTrue="1" operator="notEqual">
      <formula>$H$11</formula>
    </cfRule>
  </conditionalFormatting>
  <conditionalFormatting sqref="H12">
    <cfRule type="cellIs" dxfId="1" priority="2" stopIfTrue="1" operator="lessThan">
      <formula>0</formula>
    </cfRule>
  </conditionalFormatting>
  <conditionalFormatting sqref="H11">
    <cfRule type="cellIs" dxfId="0" priority="1" stopIfTrue="1" operator="lessThan">
      <formula>$H$5</formula>
    </cfRule>
  </conditionalFormatting>
  <dataValidations count="4">
    <dataValidation type="list" showInputMessage="1" showErrorMessage="1" sqref="D38:D47">
      <formula1>$K$38:$K$40</formula1>
    </dataValidation>
    <dataValidation type="list" showInputMessage="1" showErrorMessage="1" errorTitle="Self Perform" error="You have entered a value less than 60% of the subcontract. This means that your firm will receive $0 toward the MPL. " promptTitle="Subs must self-perform" prompt="Subcontractors must self-perform at least 60% of the value of the subcontract. For any subs performing less than 60% of the value of the subcontract, prime will not recieve any credit toward the MPL. " sqref="WVN983057:WVN983066 JB17:JB26 SX17:SX26 ACT17:ACT26 AMP17:AMP26 AWL17:AWL26 BGH17:BGH26 BQD17:BQD26 BZZ17:BZZ26 CJV17:CJV26 CTR17:CTR26 DDN17:DDN26 DNJ17:DNJ26 DXF17:DXF26 EHB17:EHB26 EQX17:EQX26 FAT17:FAT26 FKP17:FKP26 FUL17:FUL26 GEH17:GEH26 GOD17:GOD26 GXZ17:GXZ26 HHV17:HHV26 HRR17:HRR26 IBN17:IBN26 ILJ17:ILJ26 IVF17:IVF26 JFB17:JFB26 JOX17:JOX26 JYT17:JYT26 KIP17:KIP26 KSL17:KSL26 LCH17:LCH26 LMD17:LMD26 LVZ17:LVZ26 MFV17:MFV26 MPR17:MPR26 MZN17:MZN26 NJJ17:NJJ26 NTF17:NTF26 ODB17:ODB26 OMX17:OMX26 OWT17:OWT26 PGP17:PGP26 PQL17:PQL26 QAH17:QAH26 QKD17:QKD26 QTZ17:QTZ26 RDV17:RDV26 RNR17:RNR26 RXN17:RXN26 SHJ17:SHJ26 SRF17:SRF26 TBB17:TBB26 TKX17:TKX26 TUT17:TUT26 UEP17:UEP26 UOL17:UOL26 UYH17:UYH26 VID17:VID26 VRZ17:VRZ26 WBV17:WBV26 WLR17:WLR26 WVN17:WVN26 F65553:F65562 JB65553:JB65562 SX65553:SX65562 ACT65553:ACT65562 AMP65553:AMP65562 AWL65553:AWL65562 BGH65553:BGH65562 BQD65553:BQD65562 BZZ65553:BZZ65562 CJV65553:CJV65562 CTR65553:CTR65562 DDN65553:DDN65562 DNJ65553:DNJ65562 DXF65553:DXF65562 EHB65553:EHB65562 EQX65553:EQX65562 FAT65553:FAT65562 FKP65553:FKP65562 FUL65553:FUL65562 GEH65553:GEH65562 GOD65553:GOD65562 GXZ65553:GXZ65562 HHV65553:HHV65562 HRR65553:HRR65562 IBN65553:IBN65562 ILJ65553:ILJ65562 IVF65553:IVF65562 JFB65553:JFB65562 JOX65553:JOX65562 JYT65553:JYT65562 KIP65553:KIP65562 KSL65553:KSL65562 LCH65553:LCH65562 LMD65553:LMD65562 LVZ65553:LVZ65562 MFV65553:MFV65562 MPR65553:MPR65562 MZN65553:MZN65562 NJJ65553:NJJ65562 NTF65553:NTF65562 ODB65553:ODB65562 OMX65553:OMX65562 OWT65553:OWT65562 PGP65553:PGP65562 PQL65553:PQL65562 QAH65553:QAH65562 QKD65553:QKD65562 QTZ65553:QTZ65562 RDV65553:RDV65562 RNR65553:RNR65562 RXN65553:RXN65562 SHJ65553:SHJ65562 SRF65553:SRF65562 TBB65553:TBB65562 TKX65553:TKX65562 TUT65553:TUT65562 UEP65553:UEP65562 UOL65553:UOL65562 UYH65553:UYH65562 VID65553:VID65562 VRZ65553:VRZ65562 WBV65553:WBV65562 WLR65553:WLR65562 WVN65553:WVN65562 F131089:F131098 JB131089:JB131098 SX131089:SX131098 ACT131089:ACT131098 AMP131089:AMP131098 AWL131089:AWL131098 BGH131089:BGH131098 BQD131089:BQD131098 BZZ131089:BZZ131098 CJV131089:CJV131098 CTR131089:CTR131098 DDN131089:DDN131098 DNJ131089:DNJ131098 DXF131089:DXF131098 EHB131089:EHB131098 EQX131089:EQX131098 FAT131089:FAT131098 FKP131089:FKP131098 FUL131089:FUL131098 GEH131089:GEH131098 GOD131089:GOD131098 GXZ131089:GXZ131098 HHV131089:HHV131098 HRR131089:HRR131098 IBN131089:IBN131098 ILJ131089:ILJ131098 IVF131089:IVF131098 JFB131089:JFB131098 JOX131089:JOX131098 JYT131089:JYT131098 KIP131089:KIP131098 KSL131089:KSL131098 LCH131089:LCH131098 LMD131089:LMD131098 LVZ131089:LVZ131098 MFV131089:MFV131098 MPR131089:MPR131098 MZN131089:MZN131098 NJJ131089:NJJ131098 NTF131089:NTF131098 ODB131089:ODB131098 OMX131089:OMX131098 OWT131089:OWT131098 PGP131089:PGP131098 PQL131089:PQL131098 QAH131089:QAH131098 QKD131089:QKD131098 QTZ131089:QTZ131098 RDV131089:RDV131098 RNR131089:RNR131098 RXN131089:RXN131098 SHJ131089:SHJ131098 SRF131089:SRF131098 TBB131089:TBB131098 TKX131089:TKX131098 TUT131089:TUT131098 UEP131089:UEP131098 UOL131089:UOL131098 UYH131089:UYH131098 VID131089:VID131098 VRZ131089:VRZ131098 WBV131089:WBV131098 WLR131089:WLR131098 WVN131089:WVN131098 F196625:F196634 JB196625:JB196634 SX196625:SX196634 ACT196625:ACT196634 AMP196625:AMP196634 AWL196625:AWL196634 BGH196625:BGH196634 BQD196625:BQD196634 BZZ196625:BZZ196634 CJV196625:CJV196634 CTR196625:CTR196634 DDN196625:DDN196634 DNJ196625:DNJ196634 DXF196625:DXF196634 EHB196625:EHB196634 EQX196625:EQX196634 FAT196625:FAT196634 FKP196625:FKP196634 FUL196625:FUL196634 GEH196625:GEH196634 GOD196625:GOD196634 GXZ196625:GXZ196634 HHV196625:HHV196634 HRR196625:HRR196634 IBN196625:IBN196634 ILJ196625:ILJ196634 IVF196625:IVF196634 JFB196625:JFB196634 JOX196625:JOX196634 JYT196625:JYT196634 KIP196625:KIP196634 KSL196625:KSL196634 LCH196625:LCH196634 LMD196625:LMD196634 LVZ196625:LVZ196634 MFV196625:MFV196634 MPR196625:MPR196634 MZN196625:MZN196634 NJJ196625:NJJ196634 NTF196625:NTF196634 ODB196625:ODB196634 OMX196625:OMX196634 OWT196625:OWT196634 PGP196625:PGP196634 PQL196625:PQL196634 QAH196625:QAH196634 QKD196625:QKD196634 QTZ196625:QTZ196634 RDV196625:RDV196634 RNR196625:RNR196634 RXN196625:RXN196634 SHJ196625:SHJ196634 SRF196625:SRF196634 TBB196625:TBB196634 TKX196625:TKX196634 TUT196625:TUT196634 UEP196625:UEP196634 UOL196625:UOL196634 UYH196625:UYH196634 VID196625:VID196634 VRZ196625:VRZ196634 WBV196625:WBV196634 WLR196625:WLR196634 WVN196625:WVN196634 F262161:F262170 JB262161:JB262170 SX262161:SX262170 ACT262161:ACT262170 AMP262161:AMP262170 AWL262161:AWL262170 BGH262161:BGH262170 BQD262161:BQD262170 BZZ262161:BZZ262170 CJV262161:CJV262170 CTR262161:CTR262170 DDN262161:DDN262170 DNJ262161:DNJ262170 DXF262161:DXF262170 EHB262161:EHB262170 EQX262161:EQX262170 FAT262161:FAT262170 FKP262161:FKP262170 FUL262161:FUL262170 GEH262161:GEH262170 GOD262161:GOD262170 GXZ262161:GXZ262170 HHV262161:HHV262170 HRR262161:HRR262170 IBN262161:IBN262170 ILJ262161:ILJ262170 IVF262161:IVF262170 JFB262161:JFB262170 JOX262161:JOX262170 JYT262161:JYT262170 KIP262161:KIP262170 KSL262161:KSL262170 LCH262161:LCH262170 LMD262161:LMD262170 LVZ262161:LVZ262170 MFV262161:MFV262170 MPR262161:MPR262170 MZN262161:MZN262170 NJJ262161:NJJ262170 NTF262161:NTF262170 ODB262161:ODB262170 OMX262161:OMX262170 OWT262161:OWT262170 PGP262161:PGP262170 PQL262161:PQL262170 QAH262161:QAH262170 QKD262161:QKD262170 QTZ262161:QTZ262170 RDV262161:RDV262170 RNR262161:RNR262170 RXN262161:RXN262170 SHJ262161:SHJ262170 SRF262161:SRF262170 TBB262161:TBB262170 TKX262161:TKX262170 TUT262161:TUT262170 UEP262161:UEP262170 UOL262161:UOL262170 UYH262161:UYH262170 VID262161:VID262170 VRZ262161:VRZ262170 WBV262161:WBV262170 WLR262161:WLR262170 WVN262161:WVN262170 F327697:F327706 JB327697:JB327706 SX327697:SX327706 ACT327697:ACT327706 AMP327697:AMP327706 AWL327697:AWL327706 BGH327697:BGH327706 BQD327697:BQD327706 BZZ327697:BZZ327706 CJV327697:CJV327706 CTR327697:CTR327706 DDN327697:DDN327706 DNJ327697:DNJ327706 DXF327697:DXF327706 EHB327697:EHB327706 EQX327697:EQX327706 FAT327697:FAT327706 FKP327697:FKP327706 FUL327697:FUL327706 GEH327697:GEH327706 GOD327697:GOD327706 GXZ327697:GXZ327706 HHV327697:HHV327706 HRR327697:HRR327706 IBN327697:IBN327706 ILJ327697:ILJ327706 IVF327697:IVF327706 JFB327697:JFB327706 JOX327697:JOX327706 JYT327697:JYT327706 KIP327697:KIP327706 KSL327697:KSL327706 LCH327697:LCH327706 LMD327697:LMD327706 LVZ327697:LVZ327706 MFV327697:MFV327706 MPR327697:MPR327706 MZN327697:MZN327706 NJJ327697:NJJ327706 NTF327697:NTF327706 ODB327697:ODB327706 OMX327697:OMX327706 OWT327697:OWT327706 PGP327697:PGP327706 PQL327697:PQL327706 QAH327697:QAH327706 QKD327697:QKD327706 QTZ327697:QTZ327706 RDV327697:RDV327706 RNR327697:RNR327706 RXN327697:RXN327706 SHJ327697:SHJ327706 SRF327697:SRF327706 TBB327697:TBB327706 TKX327697:TKX327706 TUT327697:TUT327706 UEP327697:UEP327706 UOL327697:UOL327706 UYH327697:UYH327706 VID327697:VID327706 VRZ327697:VRZ327706 WBV327697:WBV327706 WLR327697:WLR327706 WVN327697:WVN327706 F393233:F393242 JB393233:JB393242 SX393233:SX393242 ACT393233:ACT393242 AMP393233:AMP393242 AWL393233:AWL393242 BGH393233:BGH393242 BQD393233:BQD393242 BZZ393233:BZZ393242 CJV393233:CJV393242 CTR393233:CTR393242 DDN393233:DDN393242 DNJ393233:DNJ393242 DXF393233:DXF393242 EHB393233:EHB393242 EQX393233:EQX393242 FAT393233:FAT393242 FKP393233:FKP393242 FUL393233:FUL393242 GEH393233:GEH393242 GOD393233:GOD393242 GXZ393233:GXZ393242 HHV393233:HHV393242 HRR393233:HRR393242 IBN393233:IBN393242 ILJ393233:ILJ393242 IVF393233:IVF393242 JFB393233:JFB393242 JOX393233:JOX393242 JYT393233:JYT393242 KIP393233:KIP393242 KSL393233:KSL393242 LCH393233:LCH393242 LMD393233:LMD393242 LVZ393233:LVZ393242 MFV393233:MFV393242 MPR393233:MPR393242 MZN393233:MZN393242 NJJ393233:NJJ393242 NTF393233:NTF393242 ODB393233:ODB393242 OMX393233:OMX393242 OWT393233:OWT393242 PGP393233:PGP393242 PQL393233:PQL393242 QAH393233:QAH393242 QKD393233:QKD393242 QTZ393233:QTZ393242 RDV393233:RDV393242 RNR393233:RNR393242 RXN393233:RXN393242 SHJ393233:SHJ393242 SRF393233:SRF393242 TBB393233:TBB393242 TKX393233:TKX393242 TUT393233:TUT393242 UEP393233:UEP393242 UOL393233:UOL393242 UYH393233:UYH393242 VID393233:VID393242 VRZ393233:VRZ393242 WBV393233:WBV393242 WLR393233:WLR393242 WVN393233:WVN393242 F458769:F458778 JB458769:JB458778 SX458769:SX458778 ACT458769:ACT458778 AMP458769:AMP458778 AWL458769:AWL458778 BGH458769:BGH458778 BQD458769:BQD458778 BZZ458769:BZZ458778 CJV458769:CJV458778 CTR458769:CTR458778 DDN458769:DDN458778 DNJ458769:DNJ458778 DXF458769:DXF458778 EHB458769:EHB458778 EQX458769:EQX458778 FAT458769:FAT458778 FKP458769:FKP458778 FUL458769:FUL458778 GEH458769:GEH458778 GOD458769:GOD458778 GXZ458769:GXZ458778 HHV458769:HHV458778 HRR458769:HRR458778 IBN458769:IBN458778 ILJ458769:ILJ458778 IVF458769:IVF458778 JFB458769:JFB458778 JOX458769:JOX458778 JYT458769:JYT458778 KIP458769:KIP458778 KSL458769:KSL458778 LCH458769:LCH458778 LMD458769:LMD458778 LVZ458769:LVZ458778 MFV458769:MFV458778 MPR458769:MPR458778 MZN458769:MZN458778 NJJ458769:NJJ458778 NTF458769:NTF458778 ODB458769:ODB458778 OMX458769:OMX458778 OWT458769:OWT458778 PGP458769:PGP458778 PQL458769:PQL458778 QAH458769:QAH458778 QKD458769:QKD458778 QTZ458769:QTZ458778 RDV458769:RDV458778 RNR458769:RNR458778 RXN458769:RXN458778 SHJ458769:SHJ458778 SRF458769:SRF458778 TBB458769:TBB458778 TKX458769:TKX458778 TUT458769:TUT458778 UEP458769:UEP458778 UOL458769:UOL458778 UYH458769:UYH458778 VID458769:VID458778 VRZ458769:VRZ458778 WBV458769:WBV458778 WLR458769:WLR458778 WVN458769:WVN458778 F524305:F524314 JB524305:JB524314 SX524305:SX524314 ACT524305:ACT524314 AMP524305:AMP524314 AWL524305:AWL524314 BGH524305:BGH524314 BQD524305:BQD524314 BZZ524305:BZZ524314 CJV524305:CJV524314 CTR524305:CTR524314 DDN524305:DDN524314 DNJ524305:DNJ524314 DXF524305:DXF524314 EHB524305:EHB524314 EQX524305:EQX524314 FAT524305:FAT524314 FKP524305:FKP524314 FUL524305:FUL524314 GEH524305:GEH524314 GOD524305:GOD524314 GXZ524305:GXZ524314 HHV524305:HHV524314 HRR524305:HRR524314 IBN524305:IBN524314 ILJ524305:ILJ524314 IVF524305:IVF524314 JFB524305:JFB524314 JOX524305:JOX524314 JYT524305:JYT524314 KIP524305:KIP524314 KSL524305:KSL524314 LCH524305:LCH524314 LMD524305:LMD524314 LVZ524305:LVZ524314 MFV524305:MFV524314 MPR524305:MPR524314 MZN524305:MZN524314 NJJ524305:NJJ524314 NTF524305:NTF524314 ODB524305:ODB524314 OMX524305:OMX524314 OWT524305:OWT524314 PGP524305:PGP524314 PQL524305:PQL524314 QAH524305:QAH524314 QKD524305:QKD524314 QTZ524305:QTZ524314 RDV524305:RDV524314 RNR524305:RNR524314 RXN524305:RXN524314 SHJ524305:SHJ524314 SRF524305:SRF524314 TBB524305:TBB524314 TKX524305:TKX524314 TUT524305:TUT524314 UEP524305:UEP524314 UOL524305:UOL524314 UYH524305:UYH524314 VID524305:VID524314 VRZ524305:VRZ524314 WBV524305:WBV524314 WLR524305:WLR524314 WVN524305:WVN524314 F589841:F589850 JB589841:JB589850 SX589841:SX589850 ACT589841:ACT589850 AMP589841:AMP589850 AWL589841:AWL589850 BGH589841:BGH589850 BQD589841:BQD589850 BZZ589841:BZZ589850 CJV589841:CJV589850 CTR589841:CTR589850 DDN589841:DDN589850 DNJ589841:DNJ589850 DXF589841:DXF589850 EHB589841:EHB589850 EQX589841:EQX589850 FAT589841:FAT589850 FKP589841:FKP589850 FUL589841:FUL589850 GEH589841:GEH589850 GOD589841:GOD589850 GXZ589841:GXZ589850 HHV589841:HHV589850 HRR589841:HRR589850 IBN589841:IBN589850 ILJ589841:ILJ589850 IVF589841:IVF589850 JFB589841:JFB589850 JOX589841:JOX589850 JYT589841:JYT589850 KIP589841:KIP589850 KSL589841:KSL589850 LCH589841:LCH589850 LMD589841:LMD589850 LVZ589841:LVZ589850 MFV589841:MFV589850 MPR589841:MPR589850 MZN589841:MZN589850 NJJ589841:NJJ589850 NTF589841:NTF589850 ODB589841:ODB589850 OMX589841:OMX589850 OWT589841:OWT589850 PGP589841:PGP589850 PQL589841:PQL589850 QAH589841:QAH589850 QKD589841:QKD589850 QTZ589841:QTZ589850 RDV589841:RDV589850 RNR589841:RNR589850 RXN589841:RXN589850 SHJ589841:SHJ589850 SRF589841:SRF589850 TBB589841:TBB589850 TKX589841:TKX589850 TUT589841:TUT589850 UEP589841:UEP589850 UOL589841:UOL589850 UYH589841:UYH589850 VID589841:VID589850 VRZ589841:VRZ589850 WBV589841:WBV589850 WLR589841:WLR589850 WVN589841:WVN589850 F655377:F655386 JB655377:JB655386 SX655377:SX655386 ACT655377:ACT655386 AMP655377:AMP655386 AWL655377:AWL655386 BGH655377:BGH655386 BQD655377:BQD655386 BZZ655377:BZZ655386 CJV655377:CJV655386 CTR655377:CTR655386 DDN655377:DDN655386 DNJ655377:DNJ655386 DXF655377:DXF655386 EHB655377:EHB655386 EQX655377:EQX655386 FAT655377:FAT655386 FKP655377:FKP655386 FUL655377:FUL655386 GEH655377:GEH655386 GOD655377:GOD655386 GXZ655377:GXZ655386 HHV655377:HHV655386 HRR655377:HRR655386 IBN655377:IBN655386 ILJ655377:ILJ655386 IVF655377:IVF655386 JFB655377:JFB655386 JOX655377:JOX655386 JYT655377:JYT655386 KIP655377:KIP655386 KSL655377:KSL655386 LCH655377:LCH655386 LMD655377:LMD655386 LVZ655377:LVZ655386 MFV655377:MFV655386 MPR655377:MPR655386 MZN655377:MZN655386 NJJ655377:NJJ655386 NTF655377:NTF655386 ODB655377:ODB655386 OMX655377:OMX655386 OWT655377:OWT655386 PGP655377:PGP655386 PQL655377:PQL655386 QAH655377:QAH655386 QKD655377:QKD655386 QTZ655377:QTZ655386 RDV655377:RDV655386 RNR655377:RNR655386 RXN655377:RXN655386 SHJ655377:SHJ655386 SRF655377:SRF655386 TBB655377:TBB655386 TKX655377:TKX655386 TUT655377:TUT655386 UEP655377:UEP655386 UOL655377:UOL655386 UYH655377:UYH655386 VID655377:VID655386 VRZ655377:VRZ655386 WBV655377:WBV655386 WLR655377:WLR655386 WVN655377:WVN655386 F720913:F720922 JB720913:JB720922 SX720913:SX720922 ACT720913:ACT720922 AMP720913:AMP720922 AWL720913:AWL720922 BGH720913:BGH720922 BQD720913:BQD720922 BZZ720913:BZZ720922 CJV720913:CJV720922 CTR720913:CTR720922 DDN720913:DDN720922 DNJ720913:DNJ720922 DXF720913:DXF720922 EHB720913:EHB720922 EQX720913:EQX720922 FAT720913:FAT720922 FKP720913:FKP720922 FUL720913:FUL720922 GEH720913:GEH720922 GOD720913:GOD720922 GXZ720913:GXZ720922 HHV720913:HHV720922 HRR720913:HRR720922 IBN720913:IBN720922 ILJ720913:ILJ720922 IVF720913:IVF720922 JFB720913:JFB720922 JOX720913:JOX720922 JYT720913:JYT720922 KIP720913:KIP720922 KSL720913:KSL720922 LCH720913:LCH720922 LMD720913:LMD720922 LVZ720913:LVZ720922 MFV720913:MFV720922 MPR720913:MPR720922 MZN720913:MZN720922 NJJ720913:NJJ720922 NTF720913:NTF720922 ODB720913:ODB720922 OMX720913:OMX720922 OWT720913:OWT720922 PGP720913:PGP720922 PQL720913:PQL720922 QAH720913:QAH720922 QKD720913:QKD720922 QTZ720913:QTZ720922 RDV720913:RDV720922 RNR720913:RNR720922 RXN720913:RXN720922 SHJ720913:SHJ720922 SRF720913:SRF720922 TBB720913:TBB720922 TKX720913:TKX720922 TUT720913:TUT720922 UEP720913:UEP720922 UOL720913:UOL720922 UYH720913:UYH720922 VID720913:VID720922 VRZ720913:VRZ720922 WBV720913:WBV720922 WLR720913:WLR720922 WVN720913:WVN720922 F786449:F786458 JB786449:JB786458 SX786449:SX786458 ACT786449:ACT786458 AMP786449:AMP786458 AWL786449:AWL786458 BGH786449:BGH786458 BQD786449:BQD786458 BZZ786449:BZZ786458 CJV786449:CJV786458 CTR786449:CTR786458 DDN786449:DDN786458 DNJ786449:DNJ786458 DXF786449:DXF786458 EHB786449:EHB786458 EQX786449:EQX786458 FAT786449:FAT786458 FKP786449:FKP786458 FUL786449:FUL786458 GEH786449:GEH786458 GOD786449:GOD786458 GXZ786449:GXZ786458 HHV786449:HHV786458 HRR786449:HRR786458 IBN786449:IBN786458 ILJ786449:ILJ786458 IVF786449:IVF786458 JFB786449:JFB786458 JOX786449:JOX786458 JYT786449:JYT786458 KIP786449:KIP786458 KSL786449:KSL786458 LCH786449:LCH786458 LMD786449:LMD786458 LVZ786449:LVZ786458 MFV786449:MFV786458 MPR786449:MPR786458 MZN786449:MZN786458 NJJ786449:NJJ786458 NTF786449:NTF786458 ODB786449:ODB786458 OMX786449:OMX786458 OWT786449:OWT786458 PGP786449:PGP786458 PQL786449:PQL786458 QAH786449:QAH786458 QKD786449:QKD786458 QTZ786449:QTZ786458 RDV786449:RDV786458 RNR786449:RNR786458 RXN786449:RXN786458 SHJ786449:SHJ786458 SRF786449:SRF786458 TBB786449:TBB786458 TKX786449:TKX786458 TUT786449:TUT786458 UEP786449:UEP786458 UOL786449:UOL786458 UYH786449:UYH786458 VID786449:VID786458 VRZ786449:VRZ786458 WBV786449:WBV786458 WLR786449:WLR786458 WVN786449:WVN786458 F851985:F851994 JB851985:JB851994 SX851985:SX851994 ACT851985:ACT851994 AMP851985:AMP851994 AWL851985:AWL851994 BGH851985:BGH851994 BQD851985:BQD851994 BZZ851985:BZZ851994 CJV851985:CJV851994 CTR851985:CTR851994 DDN851985:DDN851994 DNJ851985:DNJ851994 DXF851985:DXF851994 EHB851985:EHB851994 EQX851985:EQX851994 FAT851985:FAT851994 FKP851985:FKP851994 FUL851985:FUL851994 GEH851985:GEH851994 GOD851985:GOD851994 GXZ851985:GXZ851994 HHV851985:HHV851994 HRR851985:HRR851994 IBN851985:IBN851994 ILJ851985:ILJ851994 IVF851985:IVF851994 JFB851985:JFB851994 JOX851985:JOX851994 JYT851985:JYT851994 KIP851985:KIP851994 KSL851985:KSL851994 LCH851985:LCH851994 LMD851985:LMD851994 LVZ851985:LVZ851994 MFV851985:MFV851994 MPR851985:MPR851994 MZN851985:MZN851994 NJJ851985:NJJ851994 NTF851985:NTF851994 ODB851985:ODB851994 OMX851985:OMX851994 OWT851985:OWT851994 PGP851985:PGP851994 PQL851985:PQL851994 QAH851985:QAH851994 QKD851985:QKD851994 QTZ851985:QTZ851994 RDV851985:RDV851994 RNR851985:RNR851994 RXN851985:RXN851994 SHJ851985:SHJ851994 SRF851985:SRF851994 TBB851985:TBB851994 TKX851985:TKX851994 TUT851985:TUT851994 UEP851985:UEP851994 UOL851985:UOL851994 UYH851985:UYH851994 VID851985:VID851994 VRZ851985:VRZ851994 WBV851985:WBV851994 WLR851985:WLR851994 WVN851985:WVN851994 F917521:F917530 JB917521:JB917530 SX917521:SX917530 ACT917521:ACT917530 AMP917521:AMP917530 AWL917521:AWL917530 BGH917521:BGH917530 BQD917521:BQD917530 BZZ917521:BZZ917530 CJV917521:CJV917530 CTR917521:CTR917530 DDN917521:DDN917530 DNJ917521:DNJ917530 DXF917521:DXF917530 EHB917521:EHB917530 EQX917521:EQX917530 FAT917521:FAT917530 FKP917521:FKP917530 FUL917521:FUL917530 GEH917521:GEH917530 GOD917521:GOD917530 GXZ917521:GXZ917530 HHV917521:HHV917530 HRR917521:HRR917530 IBN917521:IBN917530 ILJ917521:ILJ917530 IVF917521:IVF917530 JFB917521:JFB917530 JOX917521:JOX917530 JYT917521:JYT917530 KIP917521:KIP917530 KSL917521:KSL917530 LCH917521:LCH917530 LMD917521:LMD917530 LVZ917521:LVZ917530 MFV917521:MFV917530 MPR917521:MPR917530 MZN917521:MZN917530 NJJ917521:NJJ917530 NTF917521:NTF917530 ODB917521:ODB917530 OMX917521:OMX917530 OWT917521:OWT917530 PGP917521:PGP917530 PQL917521:PQL917530 QAH917521:QAH917530 QKD917521:QKD917530 QTZ917521:QTZ917530 RDV917521:RDV917530 RNR917521:RNR917530 RXN917521:RXN917530 SHJ917521:SHJ917530 SRF917521:SRF917530 TBB917521:TBB917530 TKX917521:TKX917530 TUT917521:TUT917530 UEP917521:UEP917530 UOL917521:UOL917530 UYH917521:UYH917530 VID917521:VID917530 VRZ917521:VRZ917530 WBV917521:WBV917530 WLR917521:WLR917530 WVN917521:WVN917530 F983057:F983066 JB983057:JB983066 SX983057:SX983066 ACT983057:ACT983066 AMP983057:AMP983066 AWL983057:AWL983066 BGH983057:BGH983066 BQD983057:BQD983066 BZZ983057:BZZ983066 CJV983057:CJV983066 CTR983057:CTR983066 DDN983057:DDN983066 DNJ983057:DNJ983066 DXF983057:DXF983066 EHB983057:EHB983066 EQX983057:EQX983066 FAT983057:FAT983066 FKP983057:FKP983066 FUL983057:FUL983066 GEH983057:GEH983066 GOD983057:GOD983066 GXZ983057:GXZ983066 HHV983057:HHV983066 HRR983057:HRR983066 IBN983057:IBN983066 ILJ983057:ILJ983066 IVF983057:IVF983066 JFB983057:JFB983066 JOX983057:JOX983066 JYT983057:JYT983066 KIP983057:KIP983066 KSL983057:KSL983066 LCH983057:LCH983066 LMD983057:LMD983066 LVZ983057:LVZ983066 MFV983057:MFV983066 MPR983057:MPR983066 MZN983057:MZN983066 NJJ983057:NJJ983066 NTF983057:NTF983066 ODB983057:ODB983066 OMX983057:OMX983066 OWT983057:OWT983066 PGP983057:PGP983066 PQL983057:PQL983066 QAH983057:QAH983066 QKD983057:QKD983066 QTZ983057:QTZ983066 RDV983057:RDV983066 RNR983057:RNR983066 RXN983057:RXN983066 SHJ983057:SHJ983066 SRF983057:SRF983066 TBB983057:TBB983066 TKX983057:TKX983066 TUT983057:TUT983066 UEP983057:UEP983066 UOL983057:UOL983066 UYH983057:UYH983066 VID983057:VID983066 VRZ983057:VRZ983066 WBV983057:WBV983066 WLR983057:WLR983066">
      <formula1>$J$17:$J$18</formula1>
    </dataValidation>
    <dataValidation type="list" showInputMessage="1" showErrorMessage="1" sqref="WVL983078:WVL983084 IZ38:IZ44 SV38:SV44 ACR38:ACR44 AMN38:AMN44 AWJ38:AWJ44 BGF38:BGF44 BQB38:BQB44 BZX38:BZX44 CJT38:CJT44 CTP38:CTP44 DDL38:DDL44 DNH38:DNH44 DXD38:DXD44 EGZ38:EGZ44 EQV38:EQV44 FAR38:FAR44 FKN38:FKN44 FUJ38:FUJ44 GEF38:GEF44 GOB38:GOB44 GXX38:GXX44 HHT38:HHT44 HRP38:HRP44 IBL38:IBL44 ILH38:ILH44 IVD38:IVD44 JEZ38:JEZ44 JOV38:JOV44 JYR38:JYR44 KIN38:KIN44 KSJ38:KSJ44 LCF38:LCF44 LMB38:LMB44 LVX38:LVX44 MFT38:MFT44 MPP38:MPP44 MZL38:MZL44 NJH38:NJH44 NTD38:NTD44 OCZ38:OCZ44 OMV38:OMV44 OWR38:OWR44 PGN38:PGN44 PQJ38:PQJ44 QAF38:QAF44 QKB38:QKB44 QTX38:QTX44 RDT38:RDT44 RNP38:RNP44 RXL38:RXL44 SHH38:SHH44 SRD38:SRD44 TAZ38:TAZ44 TKV38:TKV44 TUR38:TUR44 UEN38:UEN44 UOJ38:UOJ44 UYF38:UYF44 VIB38:VIB44 VRX38:VRX44 WBT38:WBT44 WLP38:WLP44 WVL38:WVL44 D65574:D65580 IZ65574:IZ65580 SV65574:SV65580 ACR65574:ACR65580 AMN65574:AMN65580 AWJ65574:AWJ65580 BGF65574:BGF65580 BQB65574:BQB65580 BZX65574:BZX65580 CJT65574:CJT65580 CTP65574:CTP65580 DDL65574:DDL65580 DNH65574:DNH65580 DXD65574:DXD65580 EGZ65574:EGZ65580 EQV65574:EQV65580 FAR65574:FAR65580 FKN65574:FKN65580 FUJ65574:FUJ65580 GEF65574:GEF65580 GOB65574:GOB65580 GXX65574:GXX65580 HHT65574:HHT65580 HRP65574:HRP65580 IBL65574:IBL65580 ILH65574:ILH65580 IVD65574:IVD65580 JEZ65574:JEZ65580 JOV65574:JOV65580 JYR65574:JYR65580 KIN65574:KIN65580 KSJ65574:KSJ65580 LCF65574:LCF65580 LMB65574:LMB65580 LVX65574:LVX65580 MFT65574:MFT65580 MPP65574:MPP65580 MZL65574:MZL65580 NJH65574:NJH65580 NTD65574:NTD65580 OCZ65574:OCZ65580 OMV65574:OMV65580 OWR65574:OWR65580 PGN65574:PGN65580 PQJ65574:PQJ65580 QAF65574:QAF65580 QKB65574:QKB65580 QTX65574:QTX65580 RDT65574:RDT65580 RNP65574:RNP65580 RXL65574:RXL65580 SHH65574:SHH65580 SRD65574:SRD65580 TAZ65574:TAZ65580 TKV65574:TKV65580 TUR65574:TUR65580 UEN65574:UEN65580 UOJ65574:UOJ65580 UYF65574:UYF65580 VIB65574:VIB65580 VRX65574:VRX65580 WBT65574:WBT65580 WLP65574:WLP65580 WVL65574:WVL65580 D131110:D131116 IZ131110:IZ131116 SV131110:SV131116 ACR131110:ACR131116 AMN131110:AMN131116 AWJ131110:AWJ131116 BGF131110:BGF131116 BQB131110:BQB131116 BZX131110:BZX131116 CJT131110:CJT131116 CTP131110:CTP131116 DDL131110:DDL131116 DNH131110:DNH131116 DXD131110:DXD131116 EGZ131110:EGZ131116 EQV131110:EQV131116 FAR131110:FAR131116 FKN131110:FKN131116 FUJ131110:FUJ131116 GEF131110:GEF131116 GOB131110:GOB131116 GXX131110:GXX131116 HHT131110:HHT131116 HRP131110:HRP131116 IBL131110:IBL131116 ILH131110:ILH131116 IVD131110:IVD131116 JEZ131110:JEZ131116 JOV131110:JOV131116 JYR131110:JYR131116 KIN131110:KIN131116 KSJ131110:KSJ131116 LCF131110:LCF131116 LMB131110:LMB131116 LVX131110:LVX131116 MFT131110:MFT131116 MPP131110:MPP131116 MZL131110:MZL131116 NJH131110:NJH131116 NTD131110:NTD131116 OCZ131110:OCZ131116 OMV131110:OMV131116 OWR131110:OWR131116 PGN131110:PGN131116 PQJ131110:PQJ131116 QAF131110:QAF131116 QKB131110:QKB131116 QTX131110:QTX131116 RDT131110:RDT131116 RNP131110:RNP131116 RXL131110:RXL131116 SHH131110:SHH131116 SRD131110:SRD131116 TAZ131110:TAZ131116 TKV131110:TKV131116 TUR131110:TUR131116 UEN131110:UEN131116 UOJ131110:UOJ131116 UYF131110:UYF131116 VIB131110:VIB131116 VRX131110:VRX131116 WBT131110:WBT131116 WLP131110:WLP131116 WVL131110:WVL131116 D196646:D196652 IZ196646:IZ196652 SV196646:SV196652 ACR196646:ACR196652 AMN196646:AMN196652 AWJ196646:AWJ196652 BGF196646:BGF196652 BQB196646:BQB196652 BZX196646:BZX196652 CJT196646:CJT196652 CTP196646:CTP196652 DDL196646:DDL196652 DNH196646:DNH196652 DXD196646:DXD196652 EGZ196646:EGZ196652 EQV196646:EQV196652 FAR196646:FAR196652 FKN196646:FKN196652 FUJ196646:FUJ196652 GEF196646:GEF196652 GOB196646:GOB196652 GXX196646:GXX196652 HHT196646:HHT196652 HRP196646:HRP196652 IBL196646:IBL196652 ILH196646:ILH196652 IVD196646:IVD196652 JEZ196646:JEZ196652 JOV196646:JOV196652 JYR196646:JYR196652 KIN196646:KIN196652 KSJ196646:KSJ196652 LCF196646:LCF196652 LMB196646:LMB196652 LVX196646:LVX196652 MFT196646:MFT196652 MPP196646:MPP196652 MZL196646:MZL196652 NJH196646:NJH196652 NTD196646:NTD196652 OCZ196646:OCZ196652 OMV196646:OMV196652 OWR196646:OWR196652 PGN196646:PGN196652 PQJ196646:PQJ196652 QAF196646:QAF196652 QKB196646:QKB196652 QTX196646:QTX196652 RDT196646:RDT196652 RNP196646:RNP196652 RXL196646:RXL196652 SHH196646:SHH196652 SRD196646:SRD196652 TAZ196646:TAZ196652 TKV196646:TKV196652 TUR196646:TUR196652 UEN196646:UEN196652 UOJ196646:UOJ196652 UYF196646:UYF196652 VIB196646:VIB196652 VRX196646:VRX196652 WBT196646:WBT196652 WLP196646:WLP196652 WVL196646:WVL196652 D262182:D262188 IZ262182:IZ262188 SV262182:SV262188 ACR262182:ACR262188 AMN262182:AMN262188 AWJ262182:AWJ262188 BGF262182:BGF262188 BQB262182:BQB262188 BZX262182:BZX262188 CJT262182:CJT262188 CTP262182:CTP262188 DDL262182:DDL262188 DNH262182:DNH262188 DXD262182:DXD262188 EGZ262182:EGZ262188 EQV262182:EQV262188 FAR262182:FAR262188 FKN262182:FKN262188 FUJ262182:FUJ262188 GEF262182:GEF262188 GOB262182:GOB262188 GXX262182:GXX262188 HHT262182:HHT262188 HRP262182:HRP262188 IBL262182:IBL262188 ILH262182:ILH262188 IVD262182:IVD262188 JEZ262182:JEZ262188 JOV262182:JOV262188 JYR262182:JYR262188 KIN262182:KIN262188 KSJ262182:KSJ262188 LCF262182:LCF262188 LMB262182:LMB262188 LVX262182:LVX262188 MFT262182:MFT262188 MPP262182:MPP262188 MZL262182:MZL262188 NJH262182:NJH262188 NTD262182:NTD262188 OCZ262182:OCZ262188 OMV262182:OMV262188 OWR262182:OWR262188 PGN262182:PGN262188 PQJ262182:PQJ262188 QAF262182:QAF262188 QKB262182:QKB262188 QTX262182:QTX262188 RDT262182:RDT262188 RNP262182:RNP262188 RXL262182:RXL262188 SHH262182:SHH262188 SRD262182:SRD262188 TAZ262182:TAZ262188 TKV262182:TKV262188 TUR262182:TUR262188 UEN262182:UEN262188 UOJ262182:UOJ262188 UYF262182:UYF262188 VIB262182:VIB262188 VRX262182:VRX262188 WBT262182:WBT262188 WLP262182:WLP262188 WVL262182:WVL262188 D327718:D327724 IZ327718:IZ327724 SV327718:SV327724 ACR327718:ACR327724 AMN327718:AMN327724 AWJ327718:AWJ327724 BGF327718:BGF327724 BQB327718:BQB327724 BZX327718:BZX327724 CJT327718:CJT327724 CTP327718:CTP327724 DDL327718:DDL327724 DNH327718:DNH327724 DXD327718:DXD327724 EGZ327718:EGZ327724 EQV327718:EQV327724 FAR327718:FAR327724 FKN327718:FKN327724 FUJ327718:FUJ327724 GEF327718:GEF327724 GOB327718:GOB327724 GXX327718:GXX327724 HHT327718:HHT327724 HRP327718:HRP327724 IBL327718:IBL327724 ILH327718:ILH327724 IVD327718:IVD327724 JEZ327718:JEZ327724 JOV327718:JOV327724 JYR327718:JYR327724 KIN327718:KIN327724 KSJ327718:KSJ327724 LCF327718:LCF327724 LMB327718:LMB327724 LVX327718:LVX327724 MFT327718:MFT327724 MPP327718:MPP327724 MZL327718:MZL327724 NJH327718:NJH327724 NTD327718:NTD327724 OCZ327718:OCZ327724 OMV327718:OMV327724 OWR327718:OWR327724 PGN327718:PGN327724 PQJ327718:PQJ327724 QAF327718:QAF327724 QKB327718:QKB327724 QTX327718:QTX327724 RDT327718:RDT327724 RNP327718:RNP327724 RXL327718:RXL327724 SHH327718:SHH327724 SRD327718:SRD327724 TAZ327718:TAZ327724 TKV327718:TKV327724 TUR327718:TUR327724 UEN327718:UEN327724 UOJ327718:UOJ327724 UYF327718:UYF327724 VIB327718:VIB327724 VRX327718:VRX327724 WBT327718:WBT327724 WLP327718:WLP327724 WVL327718:WVL327724 D393254:D393260 IZ393254:IZ393260 SV393254:SV393260 ACR393254:ACR393260 AMN393254:AMN393260 AWJ393254:AWJ393260 BGF393254:BGF393260 BQB393254:BQB393260 BZX393254:BZX393260 CJT393254:CJT393260 CTP393254:CTP393260 DDL393254:DDL393260 DNH393254:DNH393260 DXD393254:DXD393260 EGZ393254:EGZ393260 EQV393254:EQV393260 FAR393254:FAR393260 FKN393254:FKN393260 FUJ393254:FUJ393260 GEF393254:GEF393260 GOB393254:GOB393260 GXX393254:GXX393260 HHT393254:HHT393260 HRP393254:HRP393260 IBL393254:IBL393260 ILH393254:ILH393260 IVD393254:IVD393260 JEZ393254:JEZ393260 JOV393254:JOV393260 JYR393254:JYR393260 KIN393254:KIN393260 KSJ393254:KSJ393260 LCF393254:LCF393260 LMB393254:LMB393260 LVX393254:LVX393260 MFT393254:MFT393260 MPP393254:MPP393260 MZL393254:MZL393260 NJH393254:NJH393260 NTD393254:NTD393260 OCZ393254:OCZ393260 OMV393254:OMV393260 OWR393254:OWR393260 PGN393254:PGN393260 PQJ393254:PQJ393260 QAF393254:QAF393260 QKB393254:QKB393260 QTX393254:QTX393260 RDT393254:RDT393260 RNP393254:RNP393260 RXL393254:RXL393260 SHH393254:SHH393260 SRD393254:SRD393260 TAZ393254:TAZ393260 TKV393254:TKV393260 TUR393254:TUR393260 UEN393254:UEN393260 UOJ393254:UOJ393260 UYF393254:UYF393260 VIB393254:VIB393260 VRX393254:VRX393260 WBT393254:WBT393260 WLP393254:WLP393260 WVL393254:WVL393260 D458790:D458796 IZ458790:IZ458796 SV458790:SV458796 ACR458790:ACR458796 AMN458790:AMN458796 AWJ458790:AWJ458796 BGF458790:BGF458796 BQB458790:BQB458796 BZX458790:BZX458796 CJT458790:CJT458796 CTP458790:CTP458796 DDL458790:DDL458796 DNH458790:DNH458796 DXD458790:DXD458796 EGZ458790:EGZ458796 EQV458790:EQV458796 FAR458790:FAR458796 FKN458790:FKN458796 FUJ458790:FUJ458796 GEF458790:GEF458796 GOB458790:GOB458796 GXX458790:GXX458796 HHT458790:HHT458796 HRP458790:HRP458796 IBL458790:IBL458796 ILH458790:ILH458796 IVD458790:IVD458796 JEZ458790:JEZ458796 JOV458790:JOV458796 JYR458790:JYR458796 KIN458790:KIN458796 KSJ458790:KSJ458796 LCF458790:LCF458796 LMB458790:LMB458796 LVX458790:LVX458796 MFT458790:MFT458796 MPP458790:MPP458796 MZL458790:MZL458796 NJH458790:NJH458796 NTD458790:NTD458796 OCZ458790:OCZ458796 OMV458790:OMV458796 OWR458790:OWR458796 PGN458790:PGN458796 PQJ458790:PQJ458796 QAF458790:QAF458796 QKB458790:QKB458796 QTX458790:QTX458796 RDT458790:RDT458796 RNP458790:RNP458796 RXL458790:RXL458796 SHH458790:SHH458796 SRD458790:SRD458796 TAZ458790:TAZ458796 TKV458790:TKV458796 TUR458790:TUR458796 UEN458790:UEN458796 UOJ458790:UOJ458796 UYF458790:UYF458796 VIB458790:VIB458796 VRX458790:VRX458796 WBT458790:WBT458796 WLP458790:WLP458796 WVL458790:WVL458796 D524326:D524332 IZ524326:IZ524332 SV524326:SV524332 ACR524326:ACR524332 AMN524326:AMN524332 AWJ524326:AWJ524332 BGF524326:BGF524332 BQB524326:BQB524332 BZX524326:BZX524332 CJT524326:CJT524332 CTP524326:CTP524332 DDL524326:DDL524332 DNH524326:DNH524332 DXD524326:DXD524332 EGZ524326:EGZ524332 EQV524326:EQV524332 FAR524326:FAR524332 FKN524326:FKN524332 FUJ524326:FUJ524332 GEF524326:GEF524332 GOB524326:GOB524332 GXX524326:GXX524332 HHT524326:HHT524332 HRP524326:HRP524332 IBL524326:IBL524332 ILH524326:ILH524332 IVD524326:IVD524332 JEZ524326:JEZ524332 JOV524326:JOV524332 JYR524326:JYR524332 KIN524326:KIN524332 KSJ524326:KSJ524332 LCF524326:LCF524332 LMB524326:LMB524332 LVX524326:LVX524332 MFT524326:MFT524332 MPP524326:MPP524332 MZL524326:MZL524332 NJH524326:NJH524332 NTD524326:NTD524332 OCZ524326:OCZ524332 OMV524326:OMV524332 OWR524326:OWR524332 PGN524326:PGN524332 PQJ524326:PQJ524332 QAF524326:QAF524332 QKB524326:QKB524332 QTX524326:QTX524332 RDT524326:RDT524332 RNP524326:RNP524332 RXL524326:RXL524332 SHH524326:SHH524332 SRD524326:SRD524332 TAZ524326:TAZ524332 TKV524326:TKV524332 TUR524326:TUR524332 UEN524326:UEN524332 UOJ524326:UOJ524332 UYF524326:UYF524332 VIB524326:VIB524332 VRX524326:VRX524332 WBT524326:WBT524332 WLP524326:WLP524332 WVL524326:WVL524332 D589862:D589868 IZ589862:IZ589868 SV589862:SV589868 ACR589862:ACR589868 AMN589862:AMN589868 AWJ589862:AWJ589868 BGF589862:BGF589868 BQB589862:BQB589868 BZX589862:BZX589868 CJT589862:CJT589868 CTP589862:CTP589868 DDL589862:DDL589868 DNH589862:DNH589868 DXD589862:DXD589868 EGZ589862:EGZ589868 EQV589862:EQV589868 FAR589862:FAR589868 FKN589862:FKN589868 FUJ589862:FUJ589868 GEF589862:GEF589868 GOB589862:GOB589868 GXX589862:GXX589868 HHT589862:HHT589868 HRP589862:HRP589868 IBL589862:IBL589868 ILH589862:ILH589868 IVD589862:IVD589868 JEZ589862:JEZ589868 JOV589862:JOV589868 JYR589862:JYR589868 KIN589862:KIN589868 KSJ589862:KSJ589868 LCF589862:LCF589868 LMB589862:LMB589868 LVX589862:LVX589868 MFT589862:MFT589868 MPP589862:MPP589868 MZL589862:MZL589868 NJH589862:NJH589868 NTD589862:NTD589868 OCZ589862:OCZ589868 OMV589862:OMV589868 OWR589862:OWR589868 PGN589862:PGN589868 PQJ589862:PQJ589868 QAF589862:QAF589868 QKB589862:QKB589868 QTX589862:QTX589868 RDT589862:RDT589868 RNP589862:RNP589868 RXL589862:RXL589868 SHH589862:SHH589868 SRD589862:SRD589868 TAZ589862:TAZ589868 TKV589862:TKV589868 TUR589862:TUR589868 UEN589862:UEN589868 UOJ589862:UOJ589868 UYF589862:UYF589868 VIB589862:VIB589868 VRX589862:VRX589868 WBT589862:WBT589868 WLP589862:WLP589868 WVL589862:WVL589868 D655398:D655404 IZ655398:IZ655404 SV655398:SV655404 ACR655398:ACR655404 AMN655398:AMN655404 AWJ655398:AWJ655404 BGF655398:BGF655404 BQB655398:BQB655404 BZX655398:BZX655404 CJT655398:CJT655404 CTP655398:CTP655404 DDL655398:DDL655404 DNH655398:DNH655404 DXD655398:DXD655404 EGZ655398:EGZ655404 EQV655398:EQV655404 FAR655398:FAR655404 FKN655398:FKN655404 FUJ655398:FUJ655404 GEF655398:GEF655404 GOB655398:GOB655404 GXX655398:GXX655404 HHT655398:HHT655404 HRP655398:HRP655404 IBL655398:IBL655404 ILH655398:ILH655404 IVD655398:IVD655404 JEZ655398:JEZ655404 JOV655398:JOV655404 JYR655398:JYR655404 KIN655398:KIN655404 KSJ655398:KSJ655404 LCF655398:LCF655404 LMB655398:LMB655404 LVX655398:LVX655404 MFT655398:MFT655404 MPP655398:MPP655404 MZL655398:MZL655404 NJH655398:NJH655404 NTD655398:NTD655404 OCZ655398:OCZ655404 OMV655398:OMV655404 OWR655398:OWR655404 PGN655398:PGN655404 PQJ655398:PQJ655404 QAF655398:QAF655404 QKB655398:QKB655404 QTX655398:QTX655404 RDT655398:RDT655404 RNP655398:RNP655404 RXL655398:RXL655404 SHH655398:SHH655404 SRD655398:SRD655404 TAZ655398:TAZ655404 TKV655398:TKV655404 TUR655398:TUR655404 UEN655398:UEN655404 UOJ655398:UOJ655404 UYF655398:UYF655404 VIB655398:VIB655404 VRX655398:VRX655404 WBT655398:WBT655404 WLP655398:WLP655404 WVL655398:WVL655404 D720934:D720940 IZ720934:IZ720940 SV720934:SV720940 ACR720934:ACR720940 AMN720934:AMN720940 AWJ720934:AWJ720940 BGF720934:BGF720940 BQB720934:BQB720940 BZX720934:BZX720940 CJT720934:CJT720940 CTP720934:CTP720940 DDL720934:DDL720940 DNH720934:DNH720940 DXD720934:DXD720940 EGZ720934:EGZ720940 EQV720934:EQV720940 FAR720934:FAR720940 FKN720934:FKN720940 FUJ720934:FUJ720940 GEF720934:GEF720940 GOB720934:GOB720940 GXX720934:GXX720940 HHT720934:HHT720940 HRP720934:HRP720940 IBL720934:IBL720940 ILH720934:ILH720940 IVD720934:IVD720940 JEZ720934:JEZ720940 JOV720934:JOV720940 JYR720934:JYR720940 KIN720934:KIN720940 KSJ720934:KSJ720940 LCF720934:LCF720940 LMB720934:LMB720940 LVX720934:LVX720940 MFT720934:MFT720940 MPP720934:MPP720940 MZL720934:MZL720940 NJH720934:NJH720940 NTD720934:NTD720940 OCZ720934:OCZ720940 OMV720934:OMV720940 OWR720934:OWR720940 PGN720934:PGN720940 PQJ720934:PQJ720940 QAF720934:QAF720940 QKB720934:QKB720940 QTX720934:QTX720940 RDT720934:RDT720940 RNP720934:RNP720940 RXL720934:RXL720940 SHH720934:SHH720940 SRD720934:SRD720940 TAZ720934:TAZ720940 TKV720934:TKV720940 TUR720934:TUR720940 UEN720934:UEN720940 UOJ720934:UOJ720940 UYF720934:UYF720940 VIB720934:VIB720940 VRX720934:VRX720940 WBT720934:WBT720940 WLP720934:WLP720940 WVL720934:WVL720940 D786470:D786476 IZ786470:IZ786476 SV786470:SV786476 ACR786470:ACR786476 AMN786470:AMN786476 AWJ786470:AWJ786476 BGF786470:BGF786476 BQB786470:BQB786476 BZX786470:BZX786476 CJT786470:CJT786476 CTP786470:CTP786476 DDL786470:DDL786476 DNH786470:DNH786476 DXD786470:DXD786476 EGZ786470:EGZ786476 EQV786470:EQV786476 FAR786470:FAR786476 FKN786470:FKN786476 FUJ786470:FUJ786476 GEF786470:GEF786476 GOB786470:GOB786476 GXX786470:GXX786476 HHT786470:HHT786476 HRP786470:HRP786476 IBL786470:IBL786476 ILH786470:ILH786476 IVD786470:IVD786476 JEZ786470:JEZ786476 JOV786470:JOV786476 JYR786470:JYR786476 KIN786470:KIN786476 KSJ786470:KSJ786476 LCF786470:LCF786476 LMB786470:LMB786476 LVX786470:LVX786476 MFT786470:MFT786476 MPP786470:MPP786476 MZL786470:MZL786476 NJH786470:NJH786476 NTD786470:NTD786476 OCZ786470:OCZ786476 OMV786470:OMV786476 OWR786470:OWR786476 PGN786470:PGN786476 PQJ786470:PQJ786476 QAF786470:QAF786476 QKB786470:QKB786476 QTX786470:QTX786476 RDT786470:RDT786476 RNP786470:RNP786476 RXL786470:RXL786476 SHH786470:SHH786476 SRD786470:SRD786476 TAZ786470:TAZ786476 TKV786470:TKV786476 TUR786470:TUR786476 UEN786470:UEN786476 UOJ786470:UOJ786476 UYF786470:UYF786476 VIB786470:VIB786476 VRX786470:VRX786476 WBT786470:WBT786476 WLP786470:WLP786476 WVL786470:WVL786476 D852006:D852012 IZ852006:IZ852012 SV852006:SV852012 ACR852006:ACR852012 AMN852006:AMN852012 AWJ852006:AWJ852012 BGF852006:BGF852012 BQB852006:BQB852012 BZX852006:BZX852012 CJT852006:CJT852012 CTP852006:CTP852012 DDL852006:DDL852012 DNH852006:DNH852012 DXD852006:DXD852012 EGZ852006:EGZ852012 EQV852006:EQV852012 FAR852006:FAR852012 FKN852006:FKN852012 FUJ852006:FUJ852012 GEF852006:GEF852012 GOB852006:GOB852012 GXX852006:GXX852012 HHT852006:HHT852012 HRP852006:HRP852012 IBL852006:IBL852012 ILH852006:ILH852012 IVD852006:IVD852012 JEZ852006:JEZ852012 JOV852006:JOV852012 JYR852006:JYR852012 KIN852006:KIN852012 KSJ852006:KSJ852012 LCF852006:LCF852012 LMB852006:LMB852012 LVX852006:LVX852012 MFT852006:MFT852012 MPP852006:MPP852012 MZL852006:MZL852012 NJH852006:NJH852012 NTD852006:NTD852012 OCZ852006:OCZ852012 OMV852006:OMV852012 OWR852006:OWR852012 PGN852006:PGN852012 PQJ852006:PQJ852012 QAF852006:QAF852012 QKB852006:QKB852012 QTX852006:QTX852012 RDT852006:RDT852012 RNP852006:RNP852012 RXL852006:RXL852012 SHH852006:SHH852012 SRD852006:SRD852012 TAZ852006:TAZ852012 TKV852006:TKV852012 TUR852006:TUR852012 UEN852006:UEN852012 UOJ852006:UOJ852012 UYF852006:UYF852012 VIB852006:VIB852012 VRX852006:VRX852012 WBT852006:WBT852012 WLP852006:WLP852012 WVL852006:WVL852012 D917542:D917548 IZ917542:IZ917548 SV917542:SV917548 ACR917542:ACR917548 AMN917542:AMN917548 AWJ917542:AWJ917548 BGF917542:BGF917548 BQB917542:BQB917548 BZX917542:BZX917548 CJT917542:CJT917548 CTP917542:CTP917548 DDL917542:DDL917548 DNH917542:DNH917548 DXD917542:DXD917548 EGZ917542:EGZ917548 EQV917542:EQV917548 FAR917542:FAR917548 FKN917542:FKN917548 FUJ917542:FUJ917548 GEF917542:GEF917548 GOB917542:GOB917548 GXX917542:GXX917548 HHT917542:HHT917548 HRP917542:HRP917548 IBL917542:IBL917548 ILH917542:ILH917548 IVD917542:IVD917548 JEZ917542:JEZ917548 JOV917542:JOV917548 JYR917542:JYR917548 KIN917542:KIN917548 KSJ917542:KSJ917548 LCF917542:LCF917548 LMB917542:LMB917548 LVX917542:LVX917548 MFT917542:MFT917548 MPP917542:MPP917548 MZL917542:MZL917548 NJH917542:NJH917548 NTD917542:NTD917548 OCZ917542:OCZ917548 OMV917542:OMV917548 OWR917542:OWR917548 PGN917542:PGN917548 PQJ917542:PQJ917548 QAF917542:QAF917548 QKB917542:QKB917548 QTX917542:QTX917548 RDT917542:RDT917548 RNP917542:RNP917548 RXL917542:RXL917548 SHH917542:SHH917548 SRD917542:SRD917548 TAZ917542:TAZ917548 TKV917542:TKV917548 TUR917542:TUR917548 UEN917542:UEN917548 UOJ917542:UOJ917548 UYF917542:UYF917548 VIB917542:VIB917548 VRX917542:VRX917548 WBT917542:WBT917548 WLP917542:WLP917548 WVL917542:WVL917548 D983078:D983084 IZ983078:IZ983084 SV983078:SV983084 ACR983078:ACR983084 AMN983078:AMN983084 AWJ983078:AWJ983084 BGF983078:BGF983084 BQB983078:BQB983084 BZX983078:BZX983084 CJT983078:CJT983084 CTP983078:CTP983084 DDL983078:DDL983084 DNH983078:DNH983084 DXD983078:DXD983084 EGZ983078:EGZ983084 EQV983078:EQV983084 FAR983078:FAR983084 FKN983078:FKN983084 FUJ983078:FUJ983084 GEF983078:GEF983084 GOB983078:GOB983084 GXX983078:GXX983084 HHT983078:HHT983084 HRP983078:HRP983084 IBL983078:IBL983084 ILH983078:ILH983084 IVD983078:IVD983084 JEZ983078:JEZ983084 JOV983078:JOV983084 JYR983078:JYR983084 KIN983078:KIN983084 KSJ983078:KSJ983084 LCF983078:LCF983084 LMB983078:LMB983084 LVX983078:LVX983084 MFT983078:MFT983084 MPP983078:MPP983084 MZL983078:MZL983084 NJH983078:NJH983084 NTD983078:NTD983084 OCZ983078:OCZ983084 OMV983078:OMV983084 OWR983078:OWR983084 PGN983078:PGN983084 PQJ983078:PQJ983084 QAF983078:QAF983084 QKB983078:QKB983084 QTX983078:QTX983084 RDT983078:RDT983084 RNP983078:RNP983084 RXL983078:RXL983084 SHH983078:SHH983084 SRD983078:SRD983084 TAZ983078:TAZ983084 TKV983078:TKV983084 TUR983078:TUR983084 UEN983078:UEN983084 UOJ983078:UOJ983084 UYF983078:UYF983084 VIB983078:VIB983084 VRX983078:VRX983084 WBT983078:WBT983084 WLP983078:WLP983084">
      <formula1>$K$38:$K$39</formula1>
    </dataValidation>
    <dataValidation type="list" showInputMessage="1" showErrorMessage="1" errorTitle="You must select a category" promptTitle="Sub/Manufacturer Category" prompt="Please select one category from the drop down list." sqref="C59:C68 IY59:IY68 SU59:SU68 ACQ59:ACQ68 AMM59:AMM68 AWI59:AWI68 BGE59:BGE68 BQA59:BQA68 BZW59:BZW68 CJS59:CJS68 CTO59:CTO68 DDK59:DDK68 DNG59:DNG68 DXC59:DXC68 EGY59:EGY68 EQU59:EQU68 FAQ59:FAQ68 FKM59:FKM68 FUI59:FUI68 GEE59:GEE68 GOA59:GOA68 GXW59:GXW68 HHS59:HHS68 HRO59:HRO68 IBK59:IBK68 ILG59:ILG68 IVC59:IVC68 JEY59:JEY68 JOU59:JOU68 JYQ59:JYQ68 KIM59:KIM68 KSI59:KSI68 LCE59:LCE68 LMA59:LMA68 LVW59:LVW68 MFS59:MFS68 MPO59:MPO68 MZK59:MZK68 NJG59:NJG68 NTC59:NTC68 OCY59:OCY68 OMU59:OMU68 OWQ59:OWQ68 PGM59:PGM68 PQI59:PQI68 QAE59:QAE68 QKA59:QKA68 QTW59:QTW68 RDS59:RDS68 RNO59:RNO68 RXK59:RXK68 SHG59:SHG68 SRC59:SRC68 TAY59:TAY68 TKU59:TKU68 TUQ59:TUQ68 UEM59:UEM68 UOI59:UOI68 UYE59:UYE68 VIA59:VIA68 VRW59:VRW68 WBS59:WBS68 WLO59:WLO68 WVK59:WVK68 C65595:C65604 IY65595:IY65604 SU65595:SU65604 ACQ65595:ACQ65604 AMM65595:AMM65604 AWI65595:AWI65604 BGE65595:BGE65604 BQA65595:BQA65604 BZW65595:BZW65604 CJS65595:CJS65604 CTO65595:CTO65604 DDK65595:DDK65604 DNG65595:DNG65604 DXC65595:DXC65604 EGY65595:EGY65604 EQU65595:EQU65604 FAQ65595:FAQ65604 FKM65595:FKM65604 FUI65595:FUI65604 GEE65595:GEE65604 GOA65595:GOA65604 GXW65595:GXW65604 HHS65595:HHS65604 HRO65595:HRO65604 IBK65595:IBK65604 ILG65595:ILG65604 IVC65595:IVC65604 JEY65595:JEY65604 JOU65595:JOU65604 JYQ65595:JYQ65604 KIM65595:KIM65604 KSI65595:KSI65604 LCE65595:LCE65604 LMA65595:LMA65604 LVW65595:LVW65604 MFS65595:MFS65604 MPO65595:MPO65604 MZK65595:MZK65604 NJG65595:NJG65604 NTC65595:NTC65604 OCY65595:OCY65604 OMU65595:OMU65604 OWQ65595:OWQ65604 PGM65595:PGM65604 PQI65595:PQI65604 QAE65595:QAE65604 QKA65595:QKA65604 QTW65595:QTW65604 RDS65595:RDS65604 RNO65595:RNO65604 RXK65595:RXK65604 SHG65595:SHG65604 SRC65595:SRC65604 TAY65595:TAY65604 TKU65595:TKU65604 TUQ65595:TUQ65604 UEM65595:UEM65604 UOI65595:UOI65604 UYE65595:UYE65604 VIA65595:VIA65604 VRW65595:VRW65604 WBS65595:WBS65604 WLO65595:WLO65604 WVK65595:WVK65604 C131131:C131140 IY131131:IY131140 SU131131:SU131140 ACQ131131:ACQ131140 AMM131131:AMM131140 AWI131131:AWI131140 BGE131131:BGE131140 BQA131131:BQA131140 BZW131131:BZW131140 CJS131131:CJS131140 CTO131131:CTO131140 DDK131131:DDK131140 DNG131131:DNG131140 DXC131131:DXC131140 EGY131131:EGY131140 EQU131131:EQU131140 FAQ131131:FAQ131140 FKM131131:FKM131140 FUI131131:FUI131140 GEE131131:GEE131140 GOA131131:GOA131140 GXW131131:GXW131140 HHS131131:HHS131140 HRO131131:HRO131140 IBK131131:IBK131140 ILG131131:ILG131140 IVC131131:IVC131140 JEY131131:JEY131140 JOU131131:JOU131140 JYQ131131:JYQ131140 KIM131131:KIM131140 KSI131131:KSI131140 LCE131131:LCE131140 LMA131131:LMA131140 LVW131131:LVW131140 MFS131131:MFS131140 MPO131131:MPO131140 MZK131131:MZK131140 NJG131131:NJG131140 NTC131131:NTC131140 OCY131131:OCY131140 OMU131131:OMU131140 OWQ131131:OWQ131140 PGM131131:PGM131140 PQI131131:PQI131140 QAE131131:QAE131140 QKA131131:QKA131140 QTW131131:QTW131140 RDS131131:RDS131140 RNO131131:RNO131140 RXK131131:RXK131140 SHG131131:SHG131140 SRC131131:SRC131140 TAY131131:TAY131140 TKU131131:TKU131140 TUQ131131:TUQ131140 UEM131131:UEM131140 UOI131131:UOI131140 UYE131131:UYE131140 VIA131131:VIA131140 VRW131131:VRW131140 WBS131131:WBS131140 WLO131131:WLO131140 WVK131131:WVK131140 C196667:C196676 IY196667:IY196676 SU196667:SU196676 ACQ196667:ACQ196676 AMM196667:AMM196676 AWI196667:AWI196676 BGE196667:BGE196676 BQA196667:BQA196676 BZW196667:BZW196676 CJS196667:CJS196676 CTO196667:CTO196676 DDK196667:DDK196676 DNG196667:DNG196676 DXC196667:DXC196676 EGY196667:EGY196676 EQU196667:EQU196676 FAQ196667:FAQ196676 FKM196667:FKM196676 FUI196667:FUI196676 GEE196667:GEE196676 GOA196667:GOA196676 GXW196667:GXW196676 HHS196667:HHS196676 HRO196667:HRO196676 IBK196667:IBK196676 ILG196667:ILG196676 IVC196667:IVC196676 JEY196667:JEY196676 JOU196667:JOU196676 JYQ196667:JYQ196676 KIM196667:KIM196676 KSI196667:KSI196676 LCE196667:LCE196676 LMA196667:LMA196676 LVW196667:LVW196676 MFS196667:MFS196676 MPO196667:MPO196676 MZK196667:MZK196676 NJG196667:NJG196676 NTC196667:NTC196676 OCY196667:OCY196676 OMU196667:OMU196676 OWQ196667:OWQ196676 PGM196667:PGM196676 PQI196667:PQI196676 QAE196667:QAE196676 QKA196667:QKA196676 QTW196667:QTW196676 RDS196667:RDS196676 RNO196667:RNO196676 RXK196667:RXK196676 SHG196667:SHG196676 SRC196667:SRC196676 TAY196667:TAY196676 TKU196667:TKU196676 TUQ196667:TUQ196676 UEM196667:UEM196676 UOI196667:UOI196676 UYE196667:UYE196676 VIA196667:VIA196676 VRW196667:VRW196676 WBS196667:WBS196676 WLO196667:WLO196676 WVK196667:WVK196676 C262203:C262212 IY262203:IY262212 SU262203:SU262212 ACQ262203:ACQ262212 AMM262203:AMM262212 AWI262203:AWI262212 BGE262203:BGE262212 BQA262203:BQA262212 BZW262203:BZW262212 CJS262203:CJS262212 CTO262203:CTO262212 DDK262203:DDK262212 DNG262203:DNG262212 DXC262203:DXC262212 EGY262203:EGY262212 EQU262203:EQU262212 FAQ262203:FAQ262212 FKM262203:FKM262212 FUI262203:FUI262212 GEE262203:GEE262212 GOA262203:GOA262212 GXW262203:GXW262212 HHS262203:HHS262212 HRO262203:HRO262212 IBK262203:IBK262212 ILG262203:ILG262212 IVC262203:IVC262212 JEY262203:JEY262212 JOU262203:JOU262212 JYQ262203:JYQ262212 KIM262203:KIM262212 KSI262203:KSI262212 LCE262203:LCE262212 LMA262203:LMA262212 LVW262203:LVW262212 MFS262203:MFS262212 MPO262203:MPO262212 MZK262203:MZK262212 NJG262203:NJG262212 NTC262203:NTC262212 OCY262203:OCY262212 OMU262203:OMU262212 OWQ262203:OWQ262212 PGM262203:PGM262212 PQI262203:PQI262212 QAE262203:QAE262212 QKA262203:QKA262212 QTW262203:QTW262212 RDS262203:RDS262212 RNO262203:RNO262212 RXK262203:RXK262212 SHG262203:SHG262212 SRC262203:SRC262212 TAY262203:TAY262212 TKU262203:TKU262212 TUQ262203:TUQ262212 UEM262203:UEM262212 UOI262203:UOI262212 UYE262203:UYE262212 VIA262203:VIA262212 VRW262203:VRW262212 WBS262203:WBS262212 WLO262203:WLO262212 WVK262203:WVK262212 C327739:C327748 IY327739:IY327748 SU327739:SU327748 ACQ327739:ACQ327748 AMM327739:AMM327748 AWI327739:AWI327748 BGE327739:BGE327748 BQA327739:BQA327748 BZW327739:BZW327748 CJS327739:CJS327748 CTO327739:CTO327748 DDK327739:DDK327748 DNG327739:DNG327748 DXC327739:DXC327748 EGY327739:EGY327748 EQU327739:EQU327748 FAQ327739:FAQ327748 FKM327739:FKM327748 FUI327739:FUI327748 GEE327739:GEE327748 GOA327739:GOA327748 GXW327739:GXW327748 HHS327739:HHS327748 HRO327739:HRO327748 IBK327739:IBK327748 ILG327739:ILG327748 IVC327739:IVC327748 JEY327739:JEY327748 JOU327739:JOU327748 JYQ327739:JYQ327748 KIM327739:KIM327748 KSI327739:KSI327748 LCE327739:LCE327748 LMA327739:LMA327748 LVW327739:LVW327748 MFS327739:MFS327748 MPO327739:MPO327748 MZK327739:MZK327748 NJG327739:NJG327748 NTC327739:NTC327748 OCY327739:OCY327748 OMU327739:OMU327748 OWQ327739:OWQ327748 PGM327739:PGM327748 PQI327739:PQI327748 QAE327739:QAE327748 QKA327739:QKA327748 QTW327739:QTW327748 RDS327739:RDS327748 RNO327739:RNO327748 RXK327739:RXK327748 SHG327739:SHG327748 SRC327739:SRC327748 TAY327739:TAY327748 TKU327739:TKU327748 TUQ327739:TUQ327748 UEM327739:UEM327748 UOI327739:UOI327748 UYE327739:UYE327748 VIA327739:VIA327748 VRW327739:VRW327748 WBS327739:WBS327748 WLO327739:WLO327748 WVK327739:WVK327748 C393275:C393284 IY393275:IY393284 SU393275:SU393284 ACQ393275:ACQ393284 AMM393275:AMM393284 AWI393275:AWI393284 BGE393275:BGE393284 BQA393275:BQA393284 BZW393275:BZW393284 CJS393275:CJS393284 CTO393275:CTO393284 DDK393275:DDK393284 DNG393275:DNG393284 DXC393275:DXC393284 EGY393275:EGY393284 EQU393275:EQU393284 FAQ393275:FAQ393284 FKM393275:FKM393284 FUI393275:FUI393284 GEE393275:GEE393284 GOA393275:GOA393284 GXW393275:GXW393284 HHS393275:HHS393284 HRO393275:HRO393284 IBK393275:IBK393284 ILG393275:ILG393284 IVC393275:IVC393284 JEY393275:JEY393284 JOU393275:JOU393284 JYQ393275:JYQ393284 KIM393275:KIM393284 KSI393275:KSI393284 LCE393275:LCE393284 LMA393275:LMA393284 LVW393275:LVW393284 MFS393275:MFS393284 MPO393275:MPO393284 MZK393275:MZK393284 NJG393275:NJG393284 NTC393275:NTC393284 OCY393275:OCY393284 OMU393275:OMU393284 OWQ393275:OWQ393284 PGM393275:PGM393284 PQI393275:PQI393284 QAE393275:QAE393284 QKA393275:QKA393284 QTW393275:QTW393284 RDS393275:RDS393284 RNO393275:RNO393284 RXK393275:RXK393284 SHG393275:SHG393284 SRC393275:SRC393284 TAY393275:TAY393284 TKU393275:TKU393284 TUQ393275:TUQ393284 UEM393275:UEM393284 UOI393275:UOI393284 UYE393275:UYE393284 VIA393275:VIA393284 VRW393275:VRW393284 WBS393275:WBS393284 WLO393275:WLO393284 WVK393275:WVK393284 C458811:C458820 IY458811:IY458820 SU458811:SU458820 ACQ458811:ACQ458820 AMM458811:AMM458820 AWI458811:AWI458820 BGE458811:BGE458820 BQA458811:BQA458820 BZW458811:BZW458820 CJS458811:CJS458820 CTO458811:CTO458820 DDK458811:DDK458820 DNG458811:DNG458820 DXC458811:DXC458820 EGY458811:EGY458820 EQU458811:EQU458820 FAQ458811:FAQ458820 FKM458811:FKM458820 FUI458811:FUI458820 GEE458811:GEE458820 GOA458811:GOA458820 GXW458811:GXW458820 HHS458811:HHS458820 HRO458811:HRO458820 IBK458811:IBK458820 ILG458811:ILG458820 IVC458811:IVC458820 JEY458811:JEY458820 JOU458811:JOU458820 JYQ458811:JYQ458820 KIM458811:KIM458820 KSI458811:KSI458820 LCE458811:LCE458820 LMA458811:LMA458820 LVW458811:LVW458820 MFS458811:MFS458820 MPO458811:MPO458820 MZK458811:MZK458820 NJG458811:NJG458820 NTC458811:NTC458820 OCY458811:OCY458820 OMU458811:OMU458820 OWQ458811:OWQ458820 PGM458811:PGM458820 PQI458811:PQI458820 QAE458811:QAE458820 QKA458811:QKA458820 QTW458811:QTW458820 RDS458811:RDS458820 RNO458811:RNO458820 RXK458811:RXK458820 SHG458811:SHG458820 SRC458811:SRC458820 TAY458811:TAY458820 TKU458811:TKU458820 TUQ458811:TUQ458820 UEM458811:UEM458820 UOI458811:UOI458820 UYE458811:UYE458820 VIA458811:VIA458820 VRW458811:VRW458820 WBS458811:WBS458820 WLO458811:WLO458820 WVK458811:WVK458820 C524347:C524356 IY524347:IY524356 SU524347:SU524356 ACQ524347:ACQ524356 AMM524347:AMM524356 AWI524347:AWI524356 BGE524347:BGE524356 BQA524347:BQA524356 BZW524347:BZW524356 CJS524347:CJS524356 CTO524347:CTO524356 DDK524347:DDK524356 DNG524347:DNG524356 DXC524347:DXC524356 EGY524347:EGY524356 EQU524347:EQU524356 FAQ524347:FAQ524356 FKM524347:FKM524356 FUI524347:FUI524356 GEE524347:GEE524356 GOA524347:GOA524356 GXW524347:GXW524356 HHS524347:HHS524356 HRO524347:HRO524356 IBK524347:IBK524356 ILG524347:ILG524356 IVC524347:IVC524356 JEY524347:JEY524356 JOU524347:JOU524356 JYQ524347:JYQ524356 KIM524347:KIM524356 KSI524347:KSI524356 LCE524347:LCE524356 LMA524347:LMA524356 LVW524347:LVW524356 MFS524347:MFS524356 MPO524347:MPO524356 MZK524347:MZK524356 NJG524347:NJG524356 NTC524347:NTC524356 OCY524347:OCY524356 OMU524347:OMU524356 OWQ524347:OWQ524356 PGM524347:PGM524356 PQI524347:PQI524356 QAE524347:QAE524356 QKA524347:QKA524356 QTW524347:QTW524356 RDS524347:RDS524356 RNO524347:RNO524356 RXK524347:RXK524356 SHG524347:SHG524356 SRC524347:SRC524356 TAY524347:TAY524356 TKU524347:TKU524356 TUQ524347:TUQ524356 UEM524347:UEM524356 UOI524347:UOI524356 UYE524347:UYE524356 VIA524347:VIA524356 VRW524347:VRW524356 WBS524347:WBS524356 WLO524347:WLO524356 WVK524347:WVK524356 C589883:C589892 IY589883:IY589892 SU589883:SU589892 ACQ589883:ACQ589892 AMM589883:AMM589892 AWI589883:AWI589892 BGE589883:BGE589892 BQA589883:BQA589892 BZW589883:BZW589892 CJS589883:CJS589892 CTO589883:CTO589892 DDK589883:DDK589892 DNG589883:DNG589892 DXC589883:DXC589892 EGY589883:EGY589892 EQU589883:EQU589892 FAQ589883:FAQ589892 FKM589883:FKM589892 FUI589883:FUI589892 GEE589883:GEE589892 GOA589883:GOA589892 GXW589883:GXW589892 HHS589883:HHS589892 HRO589883:HRO589892 IBK589883:IBK589892 ILG589883:ILG589892 IVC589883:IVC589892 JEY589883:JEY589892 JOU589883:JOU589892 JYQ589883:JYQ589892 KIM589883:KIM589892 KSI589883:KSI589892 LCE589883:LCE589892 LMA589883:LMA589892 LVW589883:LVW589892 MFS589883:MFS589892 MPO589883:MPO589892 MZK589883:MZK589892 NJG589883:NJG589892 NTC589883:NTC589892 OCY589883:OCY589892 OMU589883:OMU589892 OWQ589883:OWQ589892 PGM589883:PGM589892 PQI589883:PQI589892 QAE589883:QAE589892 QKA589883:QKA589892 QTW589883:QTW589892 RDS589883:RDS589892 RNO589883:RNO589892 RXK589883:RXK589892 SHG589883:SHG589892 SRC589883:SRC589892 TAY589883:TAY589892 TKU589883:TKU589892 TUQ589883:TUQ589892 UEM589883:UEM589892 UOI589883:UOI589892 UYE589883:UYE589892 VIA589883:VIA589892 VRW589883:VRW589892 WBS589883:WBS589892 WLO589883:WLO589892 WVK589883:WVK589892 C655419:C655428 IY655419:IY655428 SU655419:SU655428 ACQ655419:ACQ655428 AMM655419:AMM655428 AWI655419:AWI655428 BGE655419:BGE655428 BQA655419:BQA655428 BZW655419:BZW655428 CJS655419:CJS655428 CTO655419:CTO655428 DDK655419:DDK655428 DNG655419:DNG655428 DXC655419:DXC655428 EGY655419:EGY655428 EQU655419:EQU655428 FAQ655419:FAQ655428 FKM655419:FKM655428 FUI655419:FUI655428 GEE655419:GEE655428 GOA655419:GOA655428 GXW655419:GXW655428 HHS655419:HHS655428 HRO655419:HRO655428 IBK655419:IBK655428 ILG655419:ILG655428 IVC655419:IVC655428 JEY655419:JEY655428 JOU655419:JOU655428 JYQ655419:JYQ655428 KIM655419:KIM655428 KSI655419:KSI655428 LCE655419:LCE655428 LMA655419:LMA655428 LVW655419:LVW655428 MFS655419:MFS655428 MPO655419:MPO655428 MZK655419:MZK655428 NJG655419:NJG655428 NTC655419:NTC655428 OCY655419:OCY655428 OMU655419:OMU655428 OWQ655419:OWQ655428 PGM655419:PGM655428 PQI655419:PQI655428 QAE655419:QAE655428 QKA655419:QKA655428 QTW655419:QTW655428 RDS655419:RDS655428 RNO655419:RNO655428 RXK655419:RXK655428 SHG655419:SHG655428 SRC655419:SRC655428 TAY655419:TAY655428 TKU655419:TKU655428 TUQ655419:TUQ655428 UEM655419:UEM655428 UOI655419:UOI655428 UYE655419:UYE655428 VIA655419:VIA655428 VRW655419:VRW655428 WBS655419:WBS655428 WLO655419:WLO655428 WVK655419:WVK655428 C720955:C720964 IY720955:IY720964 SU720955:SU720964 ACQ720955:ACQ720964 AMM720955:AMM720964 AWI720955:AWI720964 BGE720955:BGE720964 BQA720955:BQA720964 BZW720955:BZW720964 CJS720955:CJS720964 CTO720955:CTO720964 DDK720955:DDK720964 DNG720955:DNG720964 DXC720955:DXC720964 EGY720955:EGY720964 EQU720955:EQU720964 FAQ720955:FAQ720964 FKM720955:FKM720964 FUI720955:FUI720964 GEE720955:GEE720964 GOA720955:GOA720964 GXW720955:GXW720964 HHS720955:HHS720964 HRO720955:HRO720964 IBK720955:IBK720964 ILG720955:ILG720964 IVC720955:IVC720964 JEY720955:JEY720964 JOU720955:JOU720964 JYQ720955:JYQ720964 KIM720955:KIM720964 KSI720955:KSI720964 LCE720955:LCE720964 LMA720955:LMA720964 LVW720955:LVW720964 MFS720955:MFS720964 MPO720955:MPO720964 MZK720955:MZK720964 NJG720955:NJG720964 NTC720955:NTC720964 OCY720955:OCY720964 OMU720955:OMU720964 OWQ720955:OWQ720964 PGM720955:PGM720964 PQI720955:PQI720964 QAE720955:QAE720964 QKA720955:QKA720964 QTW720955:QTW720964 RDS720955:RDS720964 RNO720955:RNO720964 RXK720955:RXK720964 SHG720955:SHG720964 SRC720955:SRC720964 TAY720955:TAY720964 TKU720955:TKU720964 TUQ720955:TUQ720964 UEM720955:UEM720964 UOI720955:UOI720964 UYE720955:UYE720964 VIA720955:VIA720964 VRW720955:VRW720964 WBS720955:WBS720964 WLO720955:WLO720964 WVK720955:WVK720964 C786491:C786500 IY786491:IY786500 SU786491:SU786500 ACQ786491:ACQ786500 AMM786491:AMM786500 AWI786491:AWI786500 BGE786491:BGE786500 BQA786491:BQA786500 BZW786491:BZW786500 CJS786491:CJS786500 CTO786491:CTO786500 DDK786491:DDK786500 DNG786491:DNG786500 DXC786491:DXC786500 EGY786491:EGY786500 EQU786491:EQU786500 FAQ786491:FAQ786500 FKM786491:FKM786500 FUI786491:FUI786500 GEE786491:GEE786500 GOA786491:GOA786500 GXW786491:GXW786500 HHS786491:HHS786500 HRO786491:HRO786500 IBK786491:IBK786500 ILG786491:ILG786500 IVC786491:IVC786500 JEY786491:JEY786500 JOU786491:JOU786500 JYQ786491:JYQ786500 KIM786491:KIM786500 KSI786491:KSI786500 LCE786491:LCE786500 LMA786491:LMA786500 LVW786491:LVW786500 MFS786491:MFS786500 MPO786491:MPO786500 MZK786491:MZK786500 NJG786491:NJG786500 NTC786491:NTC786500 OCY786491:OCY786500 OMU786491:OMU786500 OWQ786491:OWQ786500 PGM786491:PGM786500 PQI786491:PQI786500 QAE786491:QAE786500 QKA786491:QKA786500 QTW786491:QTW786500 RDS786491:RDS786500 RNO786491:RNO786500 RXK786491:RXK786500 SHG786491:SHG786500 SRC786491:SRC786500 TAY786491:TAY786500 TKU786491:TKU786500 TUQ786491:TUQ786500 UEM786491:UEM786500 UOI786491:UOI786500 UYE786491:UYE786500 VIA786491:VIA786500 VRW786491:VRW786500 WBS786491:WBS786500 WLO786491:WLO786500 WVK786491:WVK786500 C852027:C852036 IY852027:IY852036 SU852027:SU852036 ACQ852027:ACQ852036 AMM852027:AMM852036 AWI852027:AWI852036 BGE852027:BGE852036 BQA852027:BQA852036 BZW852027:BZW852036 CJS852027:CJS852036 CTO852027:CTO852036 DDK852027:DDK852036 DNG852027:DNG852036 DXC852027:DXC852036 EGY852027:EGY852036 EQU852027:EQU852036 FAQ852027:FAQ852036 FKM852027:FKM852036 FUI852027:FUI852036 GEE852027:GEE852036 GOA852027:GOA852036 GXW852027:GXW852036 HHS852027:HHS852036 HRO852027:HRO852036 IBK852027:IBK852036 ILG852027:ILG852036 IVC852027:IVC852036 JEY852027:JEY852036 JOU852027:JOU852036 JYQ852027:JYQ852036 KIM852027:KIM852036 KSI852027:KSI852036 LCE852027:LCE852036 LMA852027:LMA852036 LVW852027:LVW852036 MFS852027:MFS852036 MPO852027:MPO852036 MZK852027:MZK852036 NJG852027:NJG852036 NTC852027:NTC852036 OCY852027:OCY852036 OMU852027:OMU852036 OWQ852027:OWQ852036 PGM852027:PGM852036 PQI852027:PQI852036 QAE852027:QAE852036 QKA852027:QKA852036 QTW852027:QTW852036 RDS852027:RDS852036 RNO852027:RNO852036 RXK852027:RXK852036 SHG852027:SHG852036 SRC852027:SRC852036 TAY852027:TAY852036 TKU852027:TKU852036 TUQ852027:TUQ852036 UEM852027:UEM852036 UOI852027:UOI852036 UYE852027:UYE852036 VIA852027:VIA852036 VRW852027:VRW852036 WBS852027:WBS852036 WLO852027:WLO852036 WVK852027:WVK852036 C917563:C917572 IY917563:IY917572 SU917563:SU917572 ACQ917563:ACQ917572 AMM917563:AMM917572 AWI917563:AWI917572 BGE917563:BGE917572 BQA917563:BQA917572 BZW917563:BZW917572 CJS917563:CJS917572 CTO917563:CTO917572 DDK917563:DDK917572 DNG917563:DNG917572 DXC917563:DXC917572 EGY917563:EGY917572 EQU917563:EQU917572 FAQ917563:FAQ917572 FKM917563:FKM917572 FUI917563:FUI917572 GEE917563:GEE917572 GOA917563:GOA917572 GXW917563:GXW917572 HHS917563:HHS917572 HRO917563:HRO917572 IBK917563:IBK917572 ILG917563:ILG917572 IVC917563:IVC917572 JEY917563:JEY917572 JOU917563:JOU917572 JYQ917563:JYQ917572 KIM917563:KIM917572 KSI917563:KSI917572 LCE917563:LCE917572 LMA917563:LMA917572 LVW917563:LVW917572 MFS917563:MFS917572 MPO917563:MPO917572 MZK917563:MZK917572 NJG917563:NJG917572 NTC917563:NTC917572 OCY917563:OCY917572 OMU917563:OMU917572 OWQ917563:OWQ917572 PGM917563:PGM917572 PQI917563:PQI917572 QAE917563:QAE917572 QKA917563:QKA917572 QTW917563:QTW917572 RDS917563:RDS917572 RNO917563:RNO917572 RXK917563:RXK917572 SHG917563:SHG917572 SRC917563:SRC917572 TAY917563:TAY917572 TKU917563:TKU917572 TUQ917563:TUQ917572 UEM917563:UEM917572 UOI917563:UOI917572 UYE917563:UYE917572 VIA917563:VIA917572 VRW917563:VRW917572 WBS917563:WBS917572 WLO917563:WLO917572 WVK917563:WVK917572 C983099:C983108 IY983099:IY983108 SU983099:SU983108 ACQ983099:ACQ983108 AMM983099:AMM983108 AWI983099:AWI983108 BGE983099:BGE983108 BQA983099:BQA983108 BZW983099:BZW983108 CJS983099:CJS983108 CTO983099:CTO983108 DDK983099:DDK983108 DNG983099:DNG983108 DXC983099:DXC983108 EGY983099:EGY983108 EQU983099:EQU983108 FAQ983099:FAQ983108 FKM983099:FKM983108 FUI983099:FUI983108 GEE983099:GEE983108 GOA983099:GOA983108 GXW983099:GXW983108 HHS983099:HHS983108 HRO983099:HRO983108 IBK983099:IBK983108 ILG983099:ILG983108 IVC983099:IVC983108 JEY983099:JEY983108 JOU983099:JOU983108 JYQ983099:JYQ983108 KIM983099:KIM983108 KSI983099:KSI983108 LCE983099:LCE983108 LMA983099:LMA983108 LVW983099:LVW983108 MFS983099:MFS983108 MPO983099:MPO983108 MZK983099:MZK983108 NJG983099:NJG983108 NTC983099:NTC983108 OCY983099:OCY983108 OMU983099:OMU983108 OWQ983099:OWQ983108 PGM983099:PGM983108 PQI983099:PQI983108 QAE983099:QAE983108 QKA983099:QKA983108 QTW983099:QTW983108 RDS983099:RDS983108 RNO983099:RNO983108 RXK983099:RXK983108 SHG983099:SHG983108 SRC983099:SRC983108 TAY983099:TAY983108 TKU983099:TKU983108 TUQ983099:TUQ983108 UEM983099:UEM983108 UOI983099:UOI983108 UYE983099:UYE983108 VIA983099:VIA983108 VRW983099:VRW983108 WBS983099:WBS983108 WLO983099:WLO983108 WVK983099:WVK983108 C38:C44 IY38:IY44 SU38:SU44 ACQ38:ACQ44 AMM38:AMM44 AWI38:AWI44 BGE38:BGE44 BQA38:BQA44 BZW38:BZW44 CJS38:CJS44 CTO38:CTO44 DDK38:DDK44 DNG38:DNG44 DXC38:DXC44 EGY38:EGY44 EQU38:EQU44 FAQ38:FAQ44 FKM38:FKM44 FUI38:FUI44 GEE38:GEE44 GOA38:GOA44 GXW38:GXW44 HHS38:HHS44 HRO38:HRO44 IBK38:IBK44 ILG38:ILG44 IVC38:IVC44 JEY38:JEY44 JOU38:JOU44 JYQ38:JYQ44 KIM38:KIM44 KSI38:KSI44 LCE38:LCE44 LMA38:LMA44 LVW38:LVW44 MFS38:MFS44 MPO38:MPO44 MZK38:MZK44 NJG38:NJG44 NTC38:NTC44 OCY38:OCY44 OMU38:OMU44 OWQ38:OWQ44 PGM38:PGM44 PQI38:PQI44 QAE38:QAE44 QKA38:QKA44 QTW38:QTW44 RDS38:RDS44 RNO38:RNO44 RXK38:RXK44 SHG38:SHG44 SRC38:SRC44 TAY38:TAY44 TKU38:TKU44 TUQ38:TUQ44 UEM38:UEM44 UOI38:UOI44 UYE38:UYE44 VIA38:VIA44 VRW38:VRW44 WBS38:WBS44 WLO38:WLO44 WVK38:WVK44 C65574:C65580 IY65574:IY65580 SU65574:SU65580 ACQ65574:ACQ65580 AMM65574:AMM65580 AWI65574:AWI65580 BGE65574:BGE65580 BQA65574:BQA65580 BZW65574:BZW65580 CJS65574:CJS65580 CTO65574:CTO65580 DDK65574:DDK65580 DNG65574:DNG65580 DXC65574:DXC65580 EGY65574:EGY65580 EQU65574:EQU65580 FAQ65574:FAQ65580 FKM65574:FKM65580 FUI65574:FUI65580 GEE65574:GEE65580 GOA65574:GOA65580 GXW65574:GXW65580 HHS65574:HHS65580 HRO65574:HRO65580 IBK65574:IBK65580 ILG65574:ILG65580 IVC65574:IVC65580 JEY65574:JEY65580 JOU65574:JOU65580 JYQ65574:JYQ65580 KIM65574:KIM65580 KSI65574:KSI65580 LCE65574:LCE65580 LMA65574:LMA65580 LVW65574:LVW65580 MFS65574:MFS65580 MPO65574:MPO65580 MZK65574:MZK65580 NJG65574:NJG65580 NTC65574:NTC65580 OCY65574:OCY65580 OMU65574:OMU65580 OWQ65574:OWQ65580 PGM65574:PGM65580 PQI65574:PQI65580 QAE65574:QAE65580 QKA65574:QKA65580 QTW65574:QTW65580 RDS65574:RDS65580 RNO65574:RNO65580 RXK65574:RXK65580 SHG65574:SHG65580 SRC65574:SRC65580 TAY65574:TAY65580 TKU65574:TKU65580 TUQ65574:TUQ65580 UEM65574:UEM65580 UOI65574:UOI65580 UYE65574:UYE65580 VIA65574:VIA65580 VRW65574:VRW65580 WBS65574:WBS65580 WLO65574:WLO65580 WVK65574:WVK65580 C131110:C131116 IY131110:IY131116 SU131110:SU131116 ACQ131110:ACQ131116 AMM131110:AMM131116 AWI131110:AWI131116 BGE131110:BGE131116 BQA131110:BQA131116 BZW131110:BZW131116 CJS131110:CJS131116 CTO131110:CTO131116 DDK131110:DDK131116 DNG131110:DNG131116 DXC131110:DXC131116 EGY131110:EGY131116 EQU131110:EQU131116 FAQ131110:FAQ131116 FKM131110:FKM131116 FUI131110:FUI131116 GEE131110:GEE131116 GOA131110:GOA131116 GXW131110:GXW131116 HHS131110:HHS131116 HRO131110:HRO131116 IBK131110:IBK131116 ILG131110:ILG131116 IVC131110:IVC131116 JEY131110:JEY131116 JOU131110:JOU131116 JYQ131110:JYQ131116 KIM131110:KIM131116 KSI131110:KSI131116 LCE131110:LCE131116 LMA131110:LMA131116 LVW131110:LVW131116 MFS131110:MFS131116 MPO131110:MPO131116 MZK131110:MZK131116 NJG131110:NJG131116 NTC131110:NTC131116 OCY131110:OCY131116 OMU131110:OMU131116 OWQ131110:OWQ131116 PGM131110:PGM131116 PQI131110:PQI131116 QAE131110:QAE131116 QKA131110:QKA131116 QTW131110:QTW131116 RDS131110:RDS131116 RNO131110:RNO131116 RXK131110:RXK131116 SHG131110:SHG131116 SRC131110:SRC131116 TAY131110:TAY131116 TKU131110:TKU131116 TUQ131110:TUQ131116 UEM131110:UEM131116 UOI131110:UOI131116 UYE131110:UYE131116 VIA131110:VIA131116 VRW131110:VRW131116 WBS131110:WBS131116 WLO131110:WLO131116 WVK131110:WVK131116 C196646:C196652 IY196646:IY196652 SU196646:SU196652 ACQ196646:ACQ196652 AMM196646:AMM196652 AWI196646:AWI196652 BGE196646:BGE196652 BQA196646:BQA196652 BZW196646:BZW196652 CJS196646:CJS196652 CTO196646:CTO196652 DDK196646:DDK196652 DNG196646:DNG196652 DXC196646:DXC196652 EGY196646:EGY196652 EQU196646:EQU196652 FAQ196646:FAQ196652 FKM196646:FKM196652 FUI196646:FUI196652 GEE196646:GEE196652 GOA196646:GOA196652 GXW196646:GXW196652 HHS196646:HHS196652 HRO196646:HRO196652 IBK196646:IBK196652 ILG196646:ILG196652 IVC196646:IVC196652 JEY196646:JEY196652 JOU196646:JOU196652 JYQ196646:JYQ196652 KIM196646:KIM196652 KSI196646:KSI196652 LCE196646:LCE196652 LMA196646:LMA196652 LVW196646:LVW196652 MFS196646:MFS196652 MPO196646:MPO196652 MZK196646:MZK196652 NJG196646:NJG196652 NTC196646:NTC196652 OCY196646:OCY196652 OMU196646:OMU196652 OWQ196646:OWQ196652 PGM196646:PGM196652 PQI196646:PQI196652 QAE196646:QAE196652 QKA196646:QKA196652 QTW196646:QTW196652 RDS196646:RDS196652 RNO196646:RNO196652 RXK196646:RXK196652 SHG196646:SHG196652 SRC196646:SRC196652 TAY196646:TAY196652 TKU196646:TKU196652 TUQ196646:TUQ196652 UEM196646:UEM196652 UOI196646:UOI196652 UYE196646:UYE196652 VIA196646:VIA196652 VRW196646:VRW196652 WBS196646:WBS196652 WLO196646:WLO196652 WVK196646:WVK196652 C262182:C262188 IY262182:IY262188 SU262182:SU262188 ACQ262182:ACQ262188 AMM262182:AMM262188 AWI262182:AWI262188 BGE262182:BGE262188 BQA262182:BQA262188 BZW262182:BZW262188 CJS262182:CJS262188 CTO262182:CTO262188 DDK262182:DDK262188 DNG262182:DNG262188 DXC262182:DXC262188 EGY262182:EGY262188 EQU262182:EQU262188 FAQ262182:FAQ262188 FKM262182:FKM262188 FUI262182:FUI262188 GEE262182:GEE262188 GOA262182:GOA262188 GXW262182:GXW262188 HHS262182:HHS262188 HRO262182:HRO262188 IBK262182:IBK262188 ILG262182:ILG262188 IVC262182:IVC262188 JEY262182:JEY262188 JOU262182:JOU262188 JYQ262182:JYQ262188 KIM262182:KIM262188 KSI262182:KSI262188 LCE262182:LCE262188 LMA262182:LMA262188 LVW262182:LVW262188 MFS262182:MFS262188 MPO262182:MPO262188 MZK262182:MZK262188 NJG262182:NJG262188 NTC262182:NTC262188 OCY262182:OCY262188 OMU262182:OMU262188 OWQ262182:OWQ262188 PGM262182:PGM262188 PQI262182:PQI262188 QAE262182:QAE262188 QKA262182:QKA262188 QTW262182:QTW262188 RDS262182:RDS262188 RNO262182:RNO262188 RXK262182:RXK262188 SHG262182:SHG262188 SRC262182:SRC262188 TAY262182:TAY262188 TKU262182:TKU262188 TUQ262182:TUQ262188 UEM262182:UEM262188 UOI262182:UOI262188 UYE262182:UYE262188 VIA262182:VIA262188 VRW262182:VRW262188 WBS262182:WBS262188 WLO262182:WLO262188 WVK262182:WVK262188 C327718:C327724 IY327718:IY327724 SU327718:SU327724 ACQ327718:ACQ327724 AMM327718:AMM327724 AWI327718:AWI327724 BGE327718:BGE327724 BQA327718:BQA327724 BZW327718:BZW327724 CJS327718:CJS327724 CTO327718:CTO327724 DDK327718:DDK327724 DNG327718:DNG327724 DXC327718:DXC327724 EGY327718:EGY327724 EQU327718:EQU327724 FAQ327718:FAQ327724 FKM327718:FKM327724 FUI327718:FUI327724 GEE327718:GEE327724 GOA327718:GOA327724 GXW327718:GXW327724 HHS327718:HHS327724 HRO327718:HRO327724 IBK327718:IBK327724 ILG327718:ILG327724 IVC327718:IVC327724 JEY327718:JEY327724 JOU327718:JOU327724 JYQ327718:JYQ327724 KIM327718:KIM327724 KSI327718:KSI327724 LCE327718:LCE327724 LMA327718:LMA327724 LVW327718:LVW327724 MFS327718:MFS327724 MPO327718:MPO327724 MZK327718:MZK327724 NJG327718:NJG327724 NTC327718:NTC327724 OCY327718:OCY327724 OMU327718:OMU327724 OWQ327718:OWQ327724 PGM327718:PGM327724 PQI327718:PQI327724 QAE327718:QAE327724 QKA327718:QKA327724 QTW327718:QTW327724 RDS327718:RDS327724 RNO327718:RNO327724 RXK327718:RXK327724 SHG327718:SHG327724 SRC327718:SRC327724 TAY327718:TAY327724 TKU327718:TKU327724 TUQ327718:TUQ327724 UEM327718:UEM327724 UOI327718:UOI327724 UYE327718:UYE327724 VIA327718:VIA327724 VRW327718:VRW327724 WBS327718:WBS327724 WLO327718:WLO327724 WVK327718:WVK327724 C393254:C393260 IY393254:IY393260 SU393254:SU393260 ACQ393254:ACQ393260 AMM393254:AMM393260 AWI393254:AWI393260 BGE393254:BGE393260 BQA393254:BQA393260 BZW393254:BZW393260 CJS393254:CJS393260 CTO393254:CTO393260 DDK393254:DDK393260 DNG393254:DNG393260 DXC393254:DXC393260 EGY393254:EGY393260 EQU393254:EQU393260 FAQ393254:FAQ393260 FKM393254:FKM393260 FUI393254:FUI393260 GEE393254:GEE393260 GOA393254:GOA393260 GXW393254:GXW393260 HHS393254:HHS393260 HRO393254:HRO393260 IBK393254:IBK393260 ILG393254:ILG393260 IVC393254:IVC393260 JEY393254:JEY393260 JOU393254:JOU393260 JYQ393254:JYQ393260 KIM393254:KIM393260 KSI393254:KSI393260 LCE393254:LCE393260 LMA393254:LMA393260 LVW393254:LVW393260 MFS393254:MFS393260 MPO393254:MPO393260 MZK393254:MZK393260 NJG393254:NJG393260 NTC393254:NTC393260 OCY393254:OCY393260 OMU393254:OMU393260 OWQ393254:OWQ393260 PGM393254:PGM393260 PQI393254:PQI393260 QAE393254:QAE393260 QKA393254:QKA393260 QTW393254:QTW393260 RDS393254:RDS393260 RNO393254:RNO393260 RXK393254:RXK393260 SHG393254:SHG393260 SRC393254:SRC393260 TAY393254:TAY393260 TKU393254:TKU393260 TUQ393254:TUQ393260 UEM393254:UEM393260 UOI393254:UOI393260 UYE393254:UYE393260 VIA393254:VIA393260 VRW393254:VRW393260 WBS393254:WBS393260 WLO393254:WLO393260 WVK393254:WVK393260 C458790:C458796 IY458790:IY458796 SU458790:SU458796 ACQ458790:ACQ458796 AMM458790:AMM458796 AWI458790:AWI458796 BGE458790:BGE458796 BQA458790:BQA458796 BZW458790:BZW458796 CJS458790:CJS458796 CTO458790:CTO458796 DDK458790:DDK458796 DNG458790:DNG458796 DXC458790:DXC458796 EGY458790:EGY458796 EQU458790:EQU458796 FAQ458790:FAQ458796 FKM458790:FKM458796 FUI458790:FUI458796 GEE458790:GEE458796 GOA458790:GOA458796 GXW458790:GXW458796 HHS458790:HHS458796 HRO458790:HRO458796 IBK458790:IBK458796 ILG458790:ILG458796 IVC458790:IVC458796 JEY458790:JEY458796 JOU458790:JOU458796 JYQ458790:JYQ458796 KIM458790:KIM458796 KSI458790:KSI458796 LCE458790:LCE458796 LMA458790:LMA458796 LVW458790:LVW458796 MFS458790:MFS458796 MPO458790:MPO458796 MZK458790:MZK458796 NJG458790:NJG458796 NTC458790:NTC458796 OCY458790:OCY458796 OMU458790:OMU458796 OWQ458790:OWQ458796 PGM458790:PGM458796 PQI458790:PQI458796 QAE458790:QAE458796 QKA458790:QKA458796 QTW458790:QTW458796 RDS458790:RDS458796 RNO458790:RNO458796 RXK458790:RXK458796 SHG458790:SHG458796 SRC458790:SRC458796 TAY458790:TAY458796 TKU458790:TKU458796 TUQ458790:TUQ458796 UEM458790:UEM458796 UOI458790:UOI458796 UYE458790:UYE458796 VIA458790:VIA458796 VRW458790:VRW458796 WBS458790:WBS458796 WLO458790:WLO458796 WVK458790:WVK458796 C524326:C524332 IY524326:IY524332 SU524326:SU524332 ACQ524326:ACQ524332 AMM524326:AMM524332 AWI524326:AWI524332 BGE524326:BGE524332 BQA524326:BQA524332 BZW524326:BZW524332 CJS524326:CJS524332 CTO524326:CTO524332 DDK524326:DDK524332 DNG524326:DNG524332 DXC524326:DXC524332 EGY524326:EGY524332 EQU524326:EQU524332 FAQ524326:FAQ524332 FKM524326:FKM524332 FUI524326:FUI524332 GEE524326:GEE524332 GOA524326:GOA524332 GXW524326:GXW524332 HHS524326:HHS524332 HRO524326:HRO524332 IBK524326:IBK524332 ILG524326:ILG524332 IVC524326:IVC524332 JEY524326:JEY524332 JOU524326:JOU524332 JYQ524326:JYQ524332 KIM524326:KIM524332 KSI524326:KSI524332 LCE524326:LCE524332 LMA524326:LMA524332 LVW524326:LVW524332 MFS524326:MFS524332 MPO524326:MPO524332 MZK524326:MZK524332 NJG524326:NJG524332 NTC524326:NTC524332 OCY524326:OCY524332 OMU524326:OMU524332 OWQ524326:OWQ524332 PGM524326:PGM524332 PQI524326:PQI524332 QAE524326:QAE524332 QKA524326:QKA524332 QTW524326:QTW524332 RDS524326:RDS524332 RNO524326:RNO524332 RXK524326:RXK524332 SHG524326:SHG524332 SRC524326:SRC524332 TAY524326:TAY524332 TKU524326:TKU524332 TUQ524326:TUQ524332 UEM524326:UEM524332 UOI524326:UOI524332 UYE524326:UYE524332 VIA524326:VIA524332 VRW524326:VRW524332 WBS524326:WBS524332 WLO524326:WLO524332 WVK524326:WVK524332 C589862:C589868 IY589862:IY589868 SU589862:SU589868 ACQ589862:ACQ589868 AMM589862:AMM589868 AWI589862:AWI589868 BGE589862:BGE589868 BQA589862:BQA589868 BZW589862:BZW589868 CJS589862:CJS589868 CTO589862:CTO589868 DDK589862:DDK589868 DNG589862:DNG589868 DXC589862:DXC589868 EGY589862:EGY589868 EQU589862:EQU589868 FAQ589862:FAQ589868 FKM589862:FKM589868 FUI589862:FUI589868 GEE589862:GEE589868 GOA589862:GOA589868 GXW589862:GXW589868 HHS589862:HHS589868 HRO589862:HRO589868 IBK589862:IBK589868 ILG589862:ILG589868 IVC589862:IVC589868 JEY589862:JEY589868 JOU589862:JOU589868 JYQ589862:JYQ589868 KIM589862:KIM589868 KSI589862:KSI589868 LCE589862:LCE589868 LMA589862:LMA589868 LVW589862:LVW589868 MFS589862:MFS589868 MPO589862:MPO589868 MZK589862:MZK589868 NJG589862:NJG589868 NTC589862:NTC589868 OCY589862:OCY589868 OMU589862:OMU589868 OWQ589862:OWQ589868 PGM589862:PGM589868 PQI589862:PQI589868 QAE589862:QAE589868 QKA589862:QKA589868 QTW589862:QTW589868 RDS589862:RDS589868 RNO589862:RNO589868 RXK589862:RXK589868 SHG589862:SHG589868 SRC589862:SRC589868 TAY589862:TAY589868 TKU589862:TKU589868 TUQ589862:TUQ589868 UEM589862:UEM589868 UOI589862:UOI589868 UYE589862:UYE589868 VIA589862:VIA589868 VRW589862:VRW589868 WBS589862:WBS589868 WLO589862:WLO589868 WVK589862:WVK589868 C655398:C655404 IY655398:IY655404 SU655398:SU655404 ACQ655398:ACQ655404 AMM655398:AMM655404 AWI655398:AWI655404 BGE655398:BGE655404 BQA655398:BQA655404 BZW655398:BZW655404 CJS655398:CJS655404 CTO655398:CTO655404 DDK655398:DDK655404 DNG655398:DNG655404 DXC655398:DXC655404 EGY655398:EGY655404 EQU655398:EQU655404 FAQ655398:FAQ655404 FKM655398:FKM655404 FUI655398:FUI655404 GEE655398:GEE655404 GOA655398:GOA655404 GXW655398:GXW655404 HHS655398:HHS655404 HRO655398:HRO655404 IBK655398:IBK655404 ILG655398:ILG655404 IVC655398:IVC655404 JEY655398:JEY655404 JOU655398:JOU655404 JYQ655398:JYQ655404 KIM655398:KIM655404 KSI655398:KSI655404 LCE655398:LCE655404 LMA655398:LMA655404 LVW655398:LVW655404 MFS655398:MFS655404 MPO655398:MPO655404 MZK655398:MZK655404 NJG655398:NJG655404 NTC655398:NTC655404 OCY655398:OCY655404 OMU655398:OMU655404 OWQ655398:OWQ655404 PGM655398:PGM655404 PQI655398:PQI655404 QAE655398:QAE655404 QKA655398:QKA655404 QTW655398:QTW655404 RDS655398:RDS655404 RNO655398:RNO655404 RXK655398:RXK655404 SHG655398:SHG655404 SRC655398:SRC655404 TAY655398:TAY655404 TKU655398:TKU655404 TUQ655398:TUQ655404 UEM655398:UEM655404 UOI655398:UOI655404 UYE655398:UYE655404 VIA655398:VIA655404 VRW655398:VRW655404 WBS655398:WBS655404 WLO655398:WLO655404 WVK655398:WVK655404 C720934:C720940 IY720934:IY720940 SU720934:SU720940 ACQ720934:ACQ720940 AMM720934:AMM720940 AWI720934:AWI720940 BGE720934:BGE720940 BQA720934:BQA720940 BZW720934:BZW720940 CJS720934:CJS720940 CTO720934:CTO720940 DDK720934:DDK720940 DNG720934:DNG720940 DXC720934:DXC720940 EGY720934:EGY720940 EQU720934:EQU720940 FAQ720934:FAQ720940 FKM720934:FKM720940 FUI720934:FUI720940 GEE720934:GEE720940 GOA720934:GOA720940 GXW720934:GXW720940 HHS720934:HHS720940 HRO720934:HRO720940 IBK720934:IBK720940 ILG720934:ILG720940 IVC720934:IVC720940 JEY720934:JEY720940 JOU720934:JOU720940 JYQ720934:JYQ720940 KIM720934:KIM720940 KSI720934:KSI720940 LCE720934:LCE720940 LMA720934:LMA720940 LVW720934:LVW720940 MFS720934:MFS720940 MPO720934:MPO720940 MZK720934:MZK720940 NJG720934:NJG720940 NTC720934:NTC720940 OCY720934:OCY720940 OMU720934:OMU720940 OWQ720934:OWQ720940 PGM720934:PGM720940 PQI720934:PQI720940 QAE720934:QAE720940 QKA720934:QKA720940 QTW720934:QTW720940 RDS720934:RDS720940 RNO720934:RNO720940 RXK720934:RXK720940 SHG720934:SHG720940 SRC720934:SRC720940 TAY720934:TAY720940 TKU720934:TKU720940 TUQ720934:TUQ720940 UEM720934:UEM720940 UOI720934:UOI720940 UYE720934:UYE720940 VIA720934:VIA720940 VRW720934:VRW720940 WBS720934:WBS720940 WLO720934:WLO720940 WVK720934:WVK720940 C786470:C786476 IY786470:IY786476 SU786470:SU786476 ACQ786470:ACQ786476 AMM786470:AMM786476 AWI786470:AWI786476 BGE786470:BGE786476 BQA786470:BQA786476 BZW786470:BZW786476 CJS786470:CJS786476 CTO786470:CTO786476 DDK786470:DDK786476 DNG786470:DNG786476 DXC786470:DXC786476 EGY786470:EGY786476 EQU786470:EQU786476 FAQ786470:FAQ786476 FKM786470:FKM786476 FUI786470:FUI786476 GEE786470:GEE786476 GOA786470:GOA786476 GXW786470:GXW786476 HHS786470:HHS786476 HRO786470:HRO786476 IBK786470:IBK786476 ILG786470:ILG786476 IVC786470:IVC786476 JEY786470:JEY786476 JOU786470:JOU786476 JYQ786470:JYQ786476 KIM786470:KIM786476 KSI786470:KSI786476 LCE786470:LCE786476 LMA786470:LMA786476 LVW786470:LVW786476 MFS786470:MFS786476 MPO786470:MPO786476 MZK786470:MZK786476 NJG786470:NJG786476 NTC786470:NTC786476 OCY786470:OCY786476 OMU786470:OMU786476 OWQ786470:OWQ786476 PGM786470:PGM786476 PQI786470:PQI786476 QAE786470:QAE786476 QKA786470:QKA786476 QTW786470:QTW786476 RDS786470:RDS786476 RNO786470:RNO786476 RXK786470:RXK786476 SHG786470:SHG786476 SRC786470:SRC786476 TAY786470:TAY786476 TKU786470:TKU786476 TUQ786470:TUQ786476 UEM786470:UEM786476 UOI786470:UOI786476 UYE786470:UYE786476 VIA786470:VIA786476 VRW786470:VRW786476 WBS786470:WBS786476 WLO786470:WLO786476 WVK786470:WVK786476 C852006:C852012 IY852006:IY852012 SU852006:SU852012 ACQ852006:ACQ852012 AMM852006:AMM852012 AWI852006:AWI852012 BGE852006:BGE852012 BQA852006:BQA852012 BZW852006:BZW852012 CJS852006:CJS852012 CTO852006:CTO852012 DDK852006:DDK852012 DNG852006:DNG852012 DXC852006:DXC852012 EGY852006:EGY852012 EQU852006:EQU852012 FAQ852006:FAQ852012 FKM852006:FKM852012 FUI852006:FUI852012 GEE852006:GEE852012 GOA852006:GOA852012 GXW852006:GXW852012 HHS852006:HHS852012 HRO852006:HRO852012 IBK852006:IBK852012 ILG852006:ILG852012 IVC852006:IVC852012 JEY852006:JEY852012 JOU852006:JOU852012 JYQ852006:JYQ852012 KIM852006:KIM852012 KSI852006:KSI852012 LCE852006:LCE852012 LMA852006:LMA852012 LVW852006:LVW852012 MFS852006:MFS852012 MPO852006:MPO852012 MZK852006:MZK852012 NJG852006:NJG852012 NTC852006:NTC852012 OCY852006:OCY852012 OMU852006:OMU852012 OWQ852006:OWQ852012 PGM852006:PGM852012 PQI852006:PQI852012 QAE852006:QAE852012 QKA852006:QKA852012 QTW852006:QTW852012 RDS852006:RDS852012 RNO852006:RNO852012 RXK852006:RXK852012 SHG852006:SHG852012 SRC852006:SRC852012 TAY852006:TAY852012 TKU852006:TKU852012 TUQ852006:TUQ852012 UEM852006:UEM852012 UOI852006:UOI852012 UYE852006:UYE852012 VIA852006:VIA852012 VRW852006:VRW852012 WBS852006:WBS852012 WLO852006:WLO852012 WVK852006:WVK852012 C917542:C917548 IY917542:IY917548 SU917542:SU917548 ACQ917542:ACQ917548 AMM917542:AMM917548 AWI917542:AWI917548 BGE917542:BGE917548 BQA917542:BQA917548 BZW917542:BZW917548 CJS917542:CJS917548 CTO917542:CTO917548 DDK917542:DDK917548 DNG917542:DNG917548 DXC917542:DXC917548 EGY917542:EGY917548 EQU917542:EQU917548 FAQ917542:FAQ917548 FKM917542:FKM917548 FUI917542:FUI917548 GEE917542:GEE917548 GOA917542:GOA917548 GXW917542:GXW917548 HHS917542:HHS917548 HRO917542:HRO917548 IBK917542:IBK917548 ILG917542:ILG917548 IVC917542:IVC917548 JEY917542:JEY917548 JOU917542:JOU917548 JYQ917542:JYQ917548 KIM917542:KIM917548 KSI917542:KSI917548 LCE917542:LCE917548 LMA917542:LMA917548 LVW917542:LVW917548 MFS917542:MFS917548 MPO917542:MPO917548 MZK917542:MZK917548 NJG917542:NJG917548 NTC917542:NTC917548 OCY917542:OCY917548 OMU917542:OMU917548 OWQ917542:OWQ917548 PGM917542:PGM917548 PQI917542:PQI917548 QAE917542:QAE917548 QKA917542:QKA917548 QTW917542:QTW917548 RDS917542:RDS917548 RNO917542:RNO917548 RXK917542:RXK917548 SHG917542:SHG917548 SRC917542:SRC917548 TAY917542:TAY917548 TKU917542:TKU917548 TUQ917542:TUQ917548 UEM917542:UEM917548 UOI917542:UOI917548 UYE917542:UYE917548 VIA917542:VIA917548 VRW917542:VRW917548 WBS917542:WBS917548 WLO917542:WLO917548 WVK917542:WVK917548 C983078:C983084 IY983078:IY983084 SU983078:SU983084 ACQ983078:ACQ983084 AMM983078:AMM983084 AWI983078:AWI983084 BGE983078:BGE983084 BQA983078:BQA983084 BZW983078:BZW983084 CJS983078:CJS983084 CTO983078:CTO983084 DDK983078:DDK983084 DNG983078:DNG983084 DXC983078:DXC983084 EGY983078:EGY983084 EQU983078:EQU983084 FAQ983078:FAQ983084 FKM983078:FKM983084 FUI983078:FUI983084 GEE983078:GEE983084 GOA983078:GOA983084 GXW983078:GXW983084 HHS983078:HHS983084 HRO983078:HRO983084 IBK983078:IBK983084 ILG983078:ILG983084 IVC983078:IVC983084 JEY983078:JEY983084 JOU983078:JOU983084 JYQ983078:JYQ983084 KIM983078:KIM983084 KSI983078:KSI983084 LCE983078:LCE983084 LMA983078:LMA983084 LVW983078:LVW983084 MFS983078:MFS983084 MPO983078:MPO983084 MZK983078:MZK983084 NJG983078:NJG983084 NTC983078:NTC983084 OCY983078:OCY983084 OMU983078:OMU983084 OWQ983078:OWQ983084 PGM983078:PGM983084 PQI983078:PQI983084 QAE983078:QAE983084 QKA983078:QKA983084 QTW983078:QTW983084 RDS983078:RDS983084 RNO983078:RNO983084 RXK983078:RXK983084 SHG983078:SHG983084 SRC983078:SRC983084 TAY983078:TAY983084 TKU983078:TKU983084 TUQ983078:TUQ983084 UEM983078:UEM983084 UOI983078:UOI983084 UYE983078:UYE983084 VIA983078:VIA983084 VRW983078:VRW983084 WBS983078:WBS983084 WLO983078:WLO983084 WVK983078:WVK983084 C17:C26 IY17:IY26 SU17:SU26 ACQ17:ACQ26 AMM17:AMM26 AWI17:AWI26 BGE17:BGE26 BQA17:BQA26 BZW17:BZW26 CJS17:CJS26 CTO17:CTO26 DDK17:DDK26 DNG17:DNG26 DXC17:DXC26 EGY17:EGY26 EQU17:EQU26 FAQ17:FAQ26 FKM17:FKM26 FUI17:FUI26 GEE17:GEE26 GOA17:GOA26 GXW17:GXW26 HHS17:HHS26 HRO17:HRO26 IBK17:IBK26 ILG17:ILG26 IVC17:IVC26 JEY17:JEY26 JOU17:JOU26 JYQ17:JYQ26 KIM17:KIM26 KSI17:KSI26 LCE17:LCE26 LMA17:LMA26 LVW17:LVW26 MFS17:MFS26 MPO17:MPO26 MZK17:MZK26 NJG17:NJG26 NTC17:NTC26 OCY17:OCY26 OMU17:OMU26 OWQ17:OWQ26 PGM17:PGM26 PQI17:PQI26 QAE17:QAE26 QKA17:QKA26 QTW17:QTW26 RDS17:RDS26 RNO17:RNO26 RXK17:RXK26 SHG17:SHG26 SRC17:SRC26 TAY17:TAY26 TKU17:TKU26 TUQ17:TUQ26 UEM17:UEM26 UOI17:UOI26 UYE17:UYE26 VIA17:VIA26 VRW17:VRW26 WBS17:WBS26 WLO17:WLO26 WVK17:WVK26 C65553:C65562 IY65553:IY65562 SU65553:SU65562 ACQ65553:ACQ65562 AMM65553:AMM65562 AWI65553:AWI65562 BGE65553:BGE65562 BQA65553:BQA65562 BZW65553:BZW65562 CJS65553:CJS65562 CTO65553:CTO65562 DDK65553:DDK65562 DNG65553:DNG65562 DXC65553:DXC65562 EGY65553:EGY65562 EQU65553:EQU65562 FAQ65553:FAQ65562 FKM65553:FKM65562 FUI65553:FUI65562 GEE65553:GEE65562 GOA65553:GOA65562 GXW65553:GXW65562 HHS65553:HHS65562 HRO65553:HRO65562 IBK65553:IBK65562 ILG65553:ILG65562 IVC65553:IVC65562 JEY65553:JEY65562 JOU65553:JOU65562 JYQ65553:JYQ65562 KIM65553:KIM65562 KSI65553:KSI65562 LCE65553:LCE65562 LMA65553:LMA65562 LVW65553:LVW65562 MFS65553:MFS65562 MPO65553:MPO65562 MZK65553:MZK65562 NJG65553:NJG65562 NTC65553:NTC65562 OCY65553:OCY65562 OMU65553:OMU65562 OWQ65553:OWQ65562 PGM65553:PGM65562 PQI65553:PQI65562 QAE65553:QAE65562 QKA65553:QKA65562 QTW65553:QTW65562 RDS65553:RDS65562 RNO65553:RNO65562 RXK65553:RXK65562 SHG65553:SHG65562 SRC65553:SRC65562 TAY65553:TAY65562 TKU65553:TKU65562 TUQ65553:TUQ65562 UEM65553:UEM65562 UOI65553:UOI65562 UYE65553:UYE65562 VIA65553:VIA65562 VRW65553:VRW65562 WBS65553:WBS65562 WLO65553:WLO65562 WVK65553:WVK65562 C131089:C131098 IY131089:IY131098 SU131089:SU131098 ACQ131089:ACQ131098 AMM131089:AMM131098 AWI131089:AWI131098 BGE131089:BGE131098 BQA131089:BQA131098 BZW131089:BZW131098 CJS131089:CJS131098 CTO131089:CTO131098 DDK131089:DDK131098 DNG131089:DNG131098 DXC131089:DXC131098 EGY131089:EGY131098 EQU131089:EQU131098 FAQ131089:FAQ131098 FKM131089:FKM131098 FUI131089:FUI131098 GEE131089:GEE131098 GOA131089:GOA131098 GXW131089:GXW131098 HHS131089:HHS131098 HRO131089:HRO131098 IBK131089:IBK131098 ILG131089:ILG131098 IVC131089:IVC131098 JEY131089:JEY131098 JOU131089:JOU131098 JYQ131089:JYQ131098 KIM131089:KIM131098 KSI131089:KSI131098 LCE131089:LCE131098 LMA131089:LMA131098 LVW131089:LVW131098 MFS131089:MFS131098 MPO131089:MPO131098 MZK131089:MZK131098 NJG131089:NJG131098 NTC131089:NTC131098 OCY131089:OCY131098 OMU131089:OMU131098 OWQ131089:OWQ131098 PGM131089:PGM131098 PQI131089:PQI131098 QAE131089:QAE131098 QKA131089:QKA131098 QTW131089:QTW131098 RDS131089:RDS131098 RNO131089:RNO131098 RXK131089:RXK131098 SHG131089:SHG131098 SRC131089:SRC131098 TAY131089:TAY131098 TKU131089:TKU131098 TUQ131089:TUQ131098 UEM131089:UEM131098 UOI131089:UOI131098 UYE131089:UYE131098 VIA131089:VIA131098 VRW131089:VRW131098 WBS131089:WBS131098 WLO131089:WLO131098 WVK131089:WVK131098 C196625:C196634 IY196625:IY196634 SU196625:SU196634 ACQ196625:ACQ196634 AMM196625:AMM196634 AWI196625:AWI196634 BGE196625:BGE196634 BQA196625:BQA196634 BZW196625:BZW196634 CJS196625:CJS196634 CTO196625:CTO196634 DDK196625:DDK196634 DNG196625:DNG196634 DXC196625:DXC196634 EGY196625:EGY196634 EQU196625:EQU196634 FAQ196625:FAQ196634 FKM196625:FKM196634 FUI196625:FUI196634 GEE196625:GEE196634 GOA196625:GOA196634 GXW196625:GXW196634 HHS196625:HHS196634 HRO196625:HRO196634 IBK196625:IBK196634 ILG196625:ILG196634 IVC196625:IVC196634 JEY196625:JEY196634 JOU196625:JOU196634 JYQ196625:JYQ196634 KIM196625:KIM196634 KSI196625:KSI196634 LCE196625:LCE196634 LMA196625:LMA196634 LVW196625:LVW196634 MFS196625:MFS196634 MPO196625:MPO196634 MZK196625:MZK196634 NJG196625:NJG196634 NTC196625:NTC196634 OCY196625:OCY196634 OMU196625:OMU196634 OWQ196625:OWQ196634 PGM196625:PGM196634 PQI196625:PQI196634 QAE196625:QAE196634 QKA196625:QKA196634 QTW196625:QTW196634 RDS196625:RDS196634 RNO196625:RNO196634 RXK196625:RXK196634 SHG196625:SHG196634 SRC196625:SRC196634 TAY196625:TAY196634 TKU196625:TKU196634 TUQ196625:TUQ196634 UEM196625:UEM196634 UOI196625:UOI196634 UYE196625:UYE196634 VIA196625:VIA196634 VRW196625:VRW196634 WBS196625:WBS196634 WLO196625:WLO196634 WVK196625:WVK196634 C262161:C262170 IY262161:IY262170 SU262161:SU262170 ACQ262161:ACQ262170 AMM262161:AMM262170 AWI262161:AWI262170 BGE262161:BGE262170 BQA262161:BQA262170 BZW262161:BZW262170 CJS262161:CJS262170 CTO262161:CTO262170 DDK262161:DDK262170 DNG262161:DNG262170 DXC262161:DXC262170 EGY262161:EGY262170 EQU262161:EQU262170 FAQ262161:FAQ262170 FKM262161:FKM262170 FUI262161:FUI262170 GEE262161:GEE262170 GOA262161:GOA262170 GXW262161:GXW262170 HHS262161:HHS262170 HRO262161:HRO262170 IBK262161:IBK262170 ILG262161:ILG262170 IVC262161:IVC262170 JEY262161:JEY262170 JOU262161:JOU262170 JYQ262161:JYQ262170 KIM262161:KIM262170 KSI262161:KSI262170 LCE262161:LCE262170 LMA262161:LMA262170 LVW262161:LVW262170 MFS262161:MFS262170 MPO262161:MPO262170 MZK262161:MZK262170 NJG262161:NJG262170 NTC262161:NTC262170 OCY262161:OCY262170 OMU262161:OMU262170 OWQ262161:OWQ262170 PGM262161:PGM262170 PQI262161:PQI262170 QAE262161:QAE262170 QKA262161:QKA262170 QTW262161:QTW262170 RDS262161:RDS262170 RNO262161:RNO262170 RXK262161:RXK262170 SHG262161:SHG262170 SRC262161:SRC262170 TAY262161:TAY262170 TKU262161:TKU262170 TUQ262161:TUQ262170 UEM262161:UEM262170 UOI262161:UOI262170 UYE262161:UYE262170 VIA262161:VIA262170 VRW262161:VRW262170 WBS262161:WBS262170 WLO262161:WLO262170 WVK262161:WVK262170 C327697:C327706 IY327697:IY327706 SU327697:SU327706 ACQ327697:ACQ327706 AMM327697:AMM327706 AWI327697:AWI327706 BGE327697:BGE327706 BQA327697:BQA327706 BZW327697:BZW327706 CJS327697:CJS327706 CTO327697:CTO327706 DDK327697:DDK327706 DNG327697:DNG327706 DXC327697:DXC327706 EGY327697:EGY327706 EQU327697:EQU327706 FAQ327697:FAQ327706 FKM327697:FKM327706 FUI327697:FUI327706 GEE327697:GEE327706 GOA327697:GOA327706 GXW327697:GXW327706 HHS327697:HHS327706 HRO327697:HRO327706 IBK327697:IBK327706 ILG327697:ILG327706 IVC327697:IVC327706 JEY327697:JEY327706 JOU327697:JOU327706 JYQ327697:JYQ327706 KIM327697:KIM327706 KSI327697:KSI327706 LCE327697:LCE327706 LMA327697:LMA327706 LVW327697:LVW327706 MFS327697:MFS327706 MPO327697:MPO327706 MZK327697:MZK327706 NJG327697:NJG327706 NTC327697:NTC327706 OCY327697:OCY327706 OMU327697:OMU327706 OWQ327697:OWQ327706 PGM327697:PGM327706 PQI327697:PQI327706 QAE327697:QAE327706 QKA327697:QKA327706 QTW327697:QTW327706 RDS327697:RDS327706 RNO327697:RNO327706 RXK327697:RXK327706 SHG327697:SHG327706 SRC327697:SRC327706 TAY327697:TAY327706 TKU327697:TKU327706 TUQ327697:TUQ327706 UEM327697:UEM327706 UOI327697:UOI327706 UYE327697:UYE327706 VIA327697:VIA327706 VRW327697:VRW327706 WBS327697:WBS327706 WLO327697:WLO327706 WVK327697:WVK327706 C393233:C393242 IY393233:IY393242 SU393233:SU393242 ACQ393233:ACQ393242 AMM393233:AMM393242 AWI393233:AWI393242 BGE393233:BGE393242 BQA393233:BQA393242 BZW393233:BZW393242 CJS393233:CJS393242 CTO393233:CTO393242 DDK393233:DDK393242 DNG393233:DNG393242 DXC393233:DXC393242 EGY393233:EGY393242 EQU393233:EQU393242 FAQ393233:FAQ393242 FKM393233:FKM393242 FUI393233:FUI393242 GEE393233:GEE393242 GOA393233:GOA393242 GXW393233:GXW393242 HHS393233:HHS393242 HRO393233:HRO393242 IBK393233:IBK393242 ILG393233:ILG393242 IVC393233:IVC393242 JEY393233:JEY393242 JOU393233:JOU393242 JYQ393233:JYQ393242 KIM393233:KIM393242 KSI393233:KSI393242 LCE393233:LCE393242 LMA393233:LMA393242 LVW393233:LVW393242 MFS393233:MFS393242 MPO393233:MPO393242 MZK393233:MZK393242 NJG393233:NJG393242 NTC393233:NTC393242 OCY393233:OCY393242 OMU393233:OMU393242 OWQ393233:OWQ393242 PGM393233:PGM393242 PQI393233:PQI393242 QAE393233:QAE393242 QKA393233:QKA393242 QTW393233:QTW393242 RDS393233:RDS393242 RNO393233:RNO393242 RXK393233:RXK393242 SHG393233:SHG393242 SRC393233:SRC393242 TAY393233:TAY393242 TKU393233:TKU393242 TUQ393233:TUQ393242 UEM393233:UEM393242 UOI393233:UOI393242 UYE393233:UYE393242 VIA393233:VIA393242 VRW393233:VRW393242 WBS393233:WBS393242 WLO393233:WLO393242 WVK393233:WVK393242 C458769:C458778 IY458769:IY458778 SU458769:SU458778 ACQ458769:ACQ458778 AMM458769:AMM458778 AWI458769:AWI458778 BGE458769:BGE458778 BQA458769:BQA458778 BZW458769:BZW458778 CJS458769:CJS458778 CTO458769:CTO458778 DDK458769:DDK458778 DNG458769:DNG458778 DXC458769:DXC458778 EGY458769:EGY458778 EQU458769:EQU458778 FAQ458769:FAQ458778 FKM458769:FKM458778 FUI458769:FUI458778 GEE458769:GEE458778 GOA458769:GOA458778 GXW458769:GXW458778 HHS458769:HHS458778 HRO458769:HRO458778 IBK458769:IBK458778 ILG458769:ILG458778 IVC458769:IVC458778 JEY458769:JEY458778 JOU458769:JOU458778 JYQ458769:JYQ458778 KIM458769:KIM458778 KSI458769:KSI458778 LCE458769:LCE458778 LMA458769:LMA458778 LVW458769:LVW458778 MFS458769:MFS458778 MPO458769:MPO458778 MZK458769:MZK458778 NJG458769:NJG458778 NTC458769:NTC458778 OCY458769:OCY458778 OMU458769:OMU458778 OWQ458769:OWQ458778 PGM458769:PGM458778 PQI458769:PQI458778 QAE458769:QAE458778 QKA458769:QKA458778 QTW458769:QTW458778 RDS458769:RDS458778 RNO458769:RNO458778 RXK458769:RXK458778 SHG458769:SHG458778 SRC458769:SRC458778 TAY458769:TAY458778 TKU458769:TKU458778 TUQ458769:TUQ458778 UEM458769:UEM458778 UOI458769:UOI458778 UYE458769:UYE458778 VIA458769:VIA458778 VRW458769:VRW458778 WBS458769:WBS458778 WLO458769:WLO458778 WVK458769:WVK458778 C524305:C524314 IY524305:IY524314 SU524305:SU524314 ACQ524305:ACQ524314 AMM524305:AMM524314 AWI524305:AWI524314 BGE524305:BGE524314 BQA524305:BQA524314 BZW524305:BZW524314 CJS524305:CJS524314 CTO524305:CTO524314 DDK524305:DDK524314 DNG524305:DNG524314 DXC524305:DXC524314 EGY524305:EGY524314 EQU524305:EQU524314 FAQ524305:FAQ524314 FKM524305:FKM524314 FUI524305:FUI524314 GEE524305:GEE524314 GOA524305:GOA524314 GXW524305:GXW524314 HHS524305:HHS524314 HRO524305:HRO524314 IBK524305:IBK524314 ILG524305:ILG524314 IVC524305:IVC524314 JEY524305:JEY524314 JOU524305:JOU524314 JYQ524305:JYQ524314 KIM524305:KIM524314 KSI524305:KSI524314 LCE524305:LCE524314 LMA524305:LMA524314 LVW524305:LVW524314 MFS524305:MFS524314 MPO524305:MPO524314 MZK524305:MZK524314 NJG524305:NJG524314 NTC524305:NTC524314 OCY524305:OCY524314 OMU524305:OMU524314 OWQ524305:OWQ524314 PGM524305:PGM524314 PQI524305:PQI524314 QAE524305:QAE524314 QKA524305:QKA524314 QTW524305:QTW524314 RDS524305:RDS524314 RNO524305:RNO524314 RXK524305:RXK524314 SHG524305:SHG524314 SRC524305:SRC524314 TAY524305:TAY524314 TKU524305:TKU524314 TUQ524305:TUQ524314 UEM524305:UEM524314 UOI524305:UOI524314 UYE524305:UYE524314 VIA524305:VIA524314 VRW524305:VRW524314 WBS524305:WBS524314 WLO524305:WLO524314 WVK524305:WVK524314 C589841:C589850 IY589841:IY589850 SU589841:SU589850 ACQ589841:ACQ589850 AMM589841:AMM589850 AWI589841:AWI589850 BGE589841:BGE589850 BQA589841:BQA589850 BZW589841:BZW589850 CJS589841:CJS589850 CTO589841:CTO589850 DDK589841:DDK589850 DNG589841:DNG589850 DXC589841:DXC589850 EGY589841:EGY589850 EQU589841:EQU589850 FAQ589841:FAQ589850 FKM589841:FKM589850 FUI589841:FUI589850 GEE589841:GEE589850 GOA589841:GOA589850 GXW589841:GXW589850 HHS589841:HHS589850 HRO589841:HRO589850 IBK589841:IBK589850 ILG589841:ILG589850 IVC589841:IVC589850 JEY589841:JEY589850 JOU589841:JOU589850 JYQ589841:JYQ589850 KIM589841:KIM589850 KSI589841:KSI589850 LCE589841:LCE589850 LMA589841:LMA589850 LVW589841:LVW589850 MFS589841:MFS589850 MPO589841:MPO589850 MZK589841:MZK589850 NJG589841:NJG589850 NTC589841:NTC589850 OCY589841:OCY589850 OMU589841:OMU589850 OWQ589841:OWQ589850 PGM589841:PGM589850 PQI589841:PQI589850 QAE589841:QAE589850 QKA589841:QKA589850 QTW589841:QTW589850 RDS589841:RDS589850 RNO589841:RNO589850 RXK589841:RXK589850 SHG589841:SHG589850 SRC589841:SRC589850 TAY589841:TAY589850 TKU589841:TKU589850 TUQ589841:TUQ589850 UEM589841:UEM589850 UOI589841:UOI589850 UYE589841:UYE589850 VIA589841:VIA589850 VRW589841:VRW589850 WBS589841:WBS589850 WLO589841:WLO589850 WVK589841:WVK589850 C655377:C655386 IY655377:IY655386 SU655377:SU655386 ACQ655377:ACQ655386 AMM655377:AMM655386 AWI655377:AWI655386 BGE655377:BGE655386 BQA655377:BQA655386 BZW655377:BZW655386 CJS655377:CJS655386 CTO655377:CTO655386 DDK655377:DDK655386 DNG655377:DNG655386 DXC655377:DXC655386 EGY655377:EGY655386 EQU655377:EQU655386 FAQ655377:FAQ655386 FKM655377:FKM655386 FUI655377:FUI655386 GEE655377:GEE655386 GOA655377:GOA655386 GXW655377:GXW655386 HHS655377:HHS655386 HRO655377:HRO655386 IBK655377:IBK655386 ILG655377:ILG655386 IVC655377:IVC655386 JEY655377:JEY655386 JOU655377:JOU655386 JYQ655377:JYQ655386 KIM655377:KIM655386 KSI655377:KSI655386 LCE655377:LCE655386 LMA655377:LMA655386 LVW655377:LVW655386 MFS655377:MFS655386 MPO655377:MPO655386 MZK655377:MZK655386 NJG655377:NJG655386 NTC655377:NTC655386 OCY655377:OCY655386 OMU655377:OMU655386 OWQ655377:OWQ655386 PGM655377:PGM655386 PQI655377:PQI655386 QAE655377:QAE655386 QKA655377:QKA655386 QTW655377:QTW655386 RDS655377:RDS655386 RNO655377:RNO655386 RXK655377:RXK655386 SHG655377:SHG655386 SRC655377:SRC655386 TAY655377:TAY655386 TKU655377:TKU655386 TUQ655377:TUQ655386 UEM655377:UEM655386 UOI655377:UOI655386 UYE655377:UYE655386 VIA655377:VIA655386 VRW655377:VRW655386 WBS655377:WBS655386 WLO655377:WLO655386 WVK655377:WVK655386 C720913:C720922 IY720913:IY720922 SU720913:SU720922 ACQ720913:ACQ720922 AMM720913:AMM720922 AWI720913:AWI720922 BGE720913:BGE720922 BQA720913:BQA720922 BZW720913:BZW720922 CJS720913:CJS720922 CTO720913:CTO720922 DDK720913:DDK720922 DNG720913:DNG720922 DXC720913:DXC720922 EGY720913:EGY720922 EQU720913:EQU720922 FAQ720913:FAQ720922 FKM720913:FKM720922 FUI720913:FUI720922 GEE720913:GEE720922 GOA720913:GOA720922 GXW720913:GXW720922 HHS720913:HHS720922 HRO720913:HRO720922 IBK720913:IBK720922 ILG720913:ILG720922 IVC720913:IVC720922 JEY720913:JEY720922 JOU720913:JOU720922 JYQ720913:JYQ720922 KIM720913:KIM720922 KSI720913:KSI720922 LCE720913:LCE720922 LMA720913:LMA720922 LVW720913:LVW720922 MFS720913:MFS720922 MPO720913:MPO720922 MZK720913:MZK720922 NJG720913:NJG720922 NTC720913:NTC720922 OCY720913:OCY720922 OMU720913:OMU720922 OWQ720913:OWQ720922 PGM720913:PGM720922 PQI720913:PQI720922 QAE720913:QAE720922 QKA720913:QKA720922 QTW720913:QTW720922 RDS720913:RDS720922 RNO720913:RNO720922 RXK720913:RXK720922 SHG720913:SHG720922 SRC720913:SRC720922 TAY720913:TAY720922 TKU720913:TKU720922 TUQ720913:TUQ720922 UEM720913:UEM720922 UOI720913:UOI720922 UYE720913:UYE720922 VIA720913:VIA720922 VRW720913:VRW720922 WBS720913:WBS720922 WLO720913:WLO720922 WVK720913:WVK720922 C786449:C786458 IY786449:IY786458 SU786449:SU786458 ACQ786449:ACQ786458 AMM786449:AMM786458 AWI786449:AWI786458 BGE786449:BGE786458 BQA786449:BQA786458 BZW786449:BZW786458 CJS786449:CJS786458 CTO786449:CTO786458 DDK786449:DDK786458 DNG786449:DNG786458 DXC786449:DXC786458 EGY786449:EGY786458 EQU786449:EQU786458 FAQ786449:FAQ786458 FKM786449:FKM786458 FUI786449:FUI786458 GEE786449:GEE786458 GOA786449:GOA786458 GXW786449:GXW786458 HHS786449:HHS786458 HRO786449:HRO786458 IBK786449:IBK786458 ILG786449:ILG786458 IVC786449:IVC786458 JEY786449:JEY786458 JOU786449:JOU786458 JYQ786449:JYQ786458 KIM786449:KIM786458 KSI786449:KSI786458 LCE786449:LCE786458 LMA786449:LMA786458 LVW786449:LVW786458 MFS786449:MFS786458 MPO786449:MPO786458 MZK786449:MZK786458 NJG786449:NJG786458 NTC786449:NTC786458 OCY786449:OCY786458 OMU786449:OMU786458 OWQ786449:OWQ786458 PGM786449:PGM786458 PQI786449:PQI786458 QAE786449:QAE786458 QKA786449:QKA786458 QTW786449:QTW786458 RDS786449:RDS786458 RNO786449:RNO786458 RXK786449:RXK786458 SHG786449:SHG786458 SRC786449:SRC786458 TAY786449:TAY786458 TKU786449:TKU786458 TUQ786449:TUQ786458 UEM786449:UEM786458 UOI786449:UOI786458 UYE786449:UYE786458 VIA786449:VIA786458 VRW786449:VRW786458 WBS786449:WBS786458 WLO786449:WLO786458 WVK786449:WVK786458 C851985:C851994 IY851985:IY851994 SU851985:SU851994 ACQ851985:ACQ851994 AMM851985:AMM851994 AWI851985:AWI851994 BGE851985:BGE851994 BQA851985:BQA851994 BZW851985:BZW851994 CJS851985:CJS851994 CTO851985:CTO851994 DDK851985:DDK851994 DNG851985:DNG851994 DXC851985:DXC851994 EGY851985:EGY851994 EQU851985:EQU851994 FAQ851985:FAQ851994 FKM851985:FKM851994 FUI851985:FUI851994 GEE851985:GEE851994 GOA851985:GOA851994 GXW851985:GXW851994 HHS851985:HHS851994 HRO851985:HRO851994 IBK851985:IBK851994 ILG851985:ILG851994 IVC851985:IVC851994 JEY851985:JEY851994 JOU851985:JOU851994 JYQ851985:JYQ851994 KIM851985:KIM851994 KSI851985:KSI851994 LCE851985:LCE851994 LMA851985:LMA851994 LVW851985:LVW851994 MFS851985:MFS851994 MPO851985:MPO851994 MZK851985:MZK851994 NJG851985:NJG851994 NTC851985:NTC851994 OCY851985:OCY851994 OMU851985:OMU851994 OWQ851985:OWQ851994 PGM851985:PGM851994 PQI851985:PQI851994 QAE851985:QAE851994 QKA851985:QKA851994 QTW851985:QTW851994 RDS851985:RDS851994 RNO851985:RNO851994 RXK851985:RXK851994 SHG851985:SHG851994 SRC851985:SRC851994 TAY851985:TAY851994 TKU851985:TKU851994 TUQ851985:TUQ851994 UEM851985:UEM851994 UOI851985:UOI851994 UYE851985:UYE851994 VIA851985:VIA851994 VRW851985:VRW851994 WBS851985:WBS851994 WLO851985:WLO851994 WVK851985:WVK851994 C917521:C917530 IY917521:IY917530 SU917521:SU917530 ACQ917521:ACQ917530 AMM917521:AMM917530 AWI917521:AWI917530 BGE917521:BGE917530 BQA917521:BQA917530 BZW917521:BZW917530 CJS917521:CJS917530 CTO917521:CTO917530 DDK917521:DDK917530 DNG917521:DNG917530 DXC917521:DXC917530 EGY917521:EGY917530 EQU917521:EQU917530 FAQ917521:FAQ917530 FKM917521:FKM917530 FUI917521:FUI917530 GEE917521:GEE917530 GOA917521:GOA917530 GXW917521:GXW917530 HHS917521:HHS917530 HRO917521:HRO917530 IBK917521:IBK917530 ILG917521:ILG917530 IVC917521:IVC917530 JEY917521:JEY917530 JOU917521:JOU917530 JYQ917521:JYQ917530 KIM917521:KIM917530 KSI917521:KSI917530 LCE917521:LCE917530 LMA917521:LMA917530 LVW917521:LVW917530 MFS917521:MFS917530 MPO917521:MPO917530 MZK917521:MZK917530 NJG917521:NJG917530 NTC917521:NTC917530 OCY917521:OCY917530 OMU917521:OMU917530 OWQ917521:OWQ917530 PGM917521:PGM917530 PQI917521:PQI917530 QAE917521:QAE917530 QKA917521:QKA917530 QTW917521:QTW917530 RDS917521:RDS917530 RNO917521:RNO917530 RXK917521:RXK917530 SHG917521:SHG917530 SRC917521:SRC917530 TAY917521:TAY917530 TKU917521:TKU917530 TUQ917521:TUQ917530 UEM917521:UEM917530 UOI917521:UOI917530 UYE917521:UYE917530 VIA917521:VIA917530 VRW917521:VRW917530 WBS917521:WBS917530 WLO917521:WLO917530 WVK917521:WVK917530 C983057:C983066 IY983057:IY983066 SU983057:SU983066 ACQ983057:ACQ983066 AMM983057:AMM983066 AWI983057:AWI983066 BGE983057:BGE983066 BQA983057:BQA983066 BZW983057:BZW983066 CJS983057:CJS983066 CTO983057:CTO983066 DDK983057:DDK983066 DNG983057:DNG983066 DXC983057:DXC983066 EGY983057:EGY983066 EQU983057:EQU983066 FAQ983057:FAQ983066 FKM983057:FKM983066 FUI983057:FUI983066 GEE983057:GEE983066 GOA983057:GOA983066 GXW983057:GXW983066 HHS983057:HHS983066 HRO983057:HRO983066 IBK983057:IBK983066 ILG983057:ILG983066 IVC983057:IVC983066 JEY983057:JEY983066 JOU983057:JOU983066 JYQ983057:JYQ983066 KIM983057:KIM983066 KSI983057:KSI983066 LCE983057:LCE983066 LMA983057:LMA983066 LVW983057:LVW983066 MFS983057:MFS983066 MPO983057:MPO983066 MZK983057:MZK983066 NJG983057:NJG983066 NTC983057:NTC983066 OCY983057:OCY983066 OMU983057:OMU983066 OWQ983057:OWQ983066 PGM983057:PGM983066 PQI983057:PQI983066 QAE983057:QAE983066 QKA983057:QKA983066 QTW983057:QTW983066 RDS983057:RDS983066 RNO983057:RNO983066 RXK983057:RXK983066 SHG983057:SHG983066 SRC983057:SRC983066 TAY983057:TAY983066 TKU983057:TKU983066 TUQ983057:TUQ983066 UEM983057:UEM983066 UOI983057:UOI983066 UYE983057:UYE983066 VIA983057:VIA983066 VRW983057:VRW983066 WBS983057:WBS983066 WLO983057:WLO983066 WVK983057:WVK983066">
      <formula1>$K$17:$K$20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V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L. Davis</dc:creator>
  <cp:lastModifiedBy>Bikem M. Oskin</cp:lastModifiedBy>
  <cp:lastPrinted>2017-04-18T14:49:52Z</cp:lastPrinted>
  <dcterms:created xsi:type="dcterms:W3CDTF">2013-12-18T20:37:19Z</dcterms:created>
  <dcterms:modified xsi:type="dcterms:W3CDTF">2017-04-18T14:50:02Z</dcterms:modified>
</cp:coreProperties>
</file>