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d3\Desktop\"/>
    </mc:Choice>
  </mc:AlternateContent>
  <bookViews>
    <workbookView xWindow="0" yWindow="0" windowWidth="25200" windowHeight="11625" activeTab="1"/>
  </bookViews>
  <sheets>
    <sheet name="Instructions" sheetId="1" r:id="rId1"/>
    <sheet name="DBE Utilization Form" sheetId="2" r:id="rId2"/>
  </sheets>
  <definedNames>
    <definedName name="_xlnm.Print_Area" localSheetId="1">'DBE Utilization Form'!$A$1:$M$96</definedName>
    <definedName name="_xlnm.Print_Area" localSheetId="0">Instructions!$A$1:$B$27</definedName>
    <definedName name="_xlnm.Print_Titles" localSheetId="1">'DBE Utilization Form'!$1:$11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G18" i="2"/>
  <c r="G19" i="2"/>
  <c r="G20" i="2"/>
  <c r="P20" i="2" s="1"/>
  <c r="G16" i="2"/>
  <c r="O17" i="2"/>
  <c r="O18" i="2"/>
  <c r="O19" i="2"/>
  <c r="O20" i="2"/>
  <c r="O21" i="2"/>
  <c r="O22" i="2"/>
  <c r="O23" i="2"/>
  <c r="O24" i="2"/>
  <c r="O25" i="2"/>
  <c r="O16" i="2"/>
  <c r="P25" i="2"/>
  <c r="P24" i="2"/>
  <c r="P23" i="2"/>
  <c r="P22" i="2"/>
  <c r="P21" i="2"/>
  <c r="P19" i="2"/>
  <c r="P18" i="2"/>
  <c r="P17" i="2"/>
  <c r="P16" i="2"/>
  <c r="S17" i="2"/>
  <c r="S18" i="2"/>
  <c r="S19" i="2"/>
  <c r="S20" i="2"/>
  <c r="S21" i="2"/>
  <c r="S22" i="2"/>
  <c r="S23" i="2"/>
  <c r="S24" i="2"/>
  <c r="S25" i="2"/>
  <c r="S16" i="2"/>
  <c r="Z17" i="2"/>
  <c r="Z18" i="2"/>
  <c r="Z19" i="2"/>
  <c r="Z20" i="2"/>
  <c r="Z21" i="2"/>
  <c r="Z22" i="2"/>
  <c r="Z23" i="2"/>
  <c r="Z24" i="2"/>
  <c r="Z25" i="2"/>
  <c r="Z16" i="2"/>
  <c r="Y17" i="2"/>
  <c r="Y18" i="2"/>
  <c r="Y19" i="2"/>
  <c r="Y20" i="2"/>
  <c r="Y21" i="2"/>
  <c r="Y22" i="2"/>
  <c r="Y23" i="2"/>
  <c r="Y24" i="2"/>
  <c r="Y25" i="2"/>
  <c r="Y16" i="2"/>
  <c r="X17" i="2"/>
  <c r="X18" i="2"/>
  <c r="X19" i="2"/>
  <c r="X20" i="2"/>
  <c r="X21" i="2"/>
  <c r="X22" i="2"/>
  <c r="X23" i="2"/>
  <c r="X24" i="2"/>
  <c r="X25" i="2"/>
  <c r="X16" i="2"/>
  <c r="W25" i="2"/>
  <c r="W24" i="2"/>
  <c r="W23" i="2"/>
  <c r="W22" i="2"/>
  <c r="W21" i="2"/>
  <c r="W20" i="2"/>
  <c r="W19" i="2"/>
  <c r="W18" i="2"/>
  <c r="W17" i="2"/>
  <c r="Q25" i="2"/>
  <c r="Q24" i="2"/>
  <c r="Q23" i="2"/>
  <c r="Q22" i="2"/>
  <c r="Q21" i="2"/>
  <c r="Q20" i="2"/>
  <c r="Q19" i="2"/>
  <c r="Q18" i="2"/>
  <c r="Q17" i="2"/>
  <c r="Q16" i="2"/>
  <c r="J89" i="2"/>
  <c r="K89" i="2"/>
  <c r="I88" i="2"/>
  <c r="J88" i="2"/>
  <c r="J91" i="2" s="1"/>
  <c r="K88" i="2"/>
  <c r="W39" i="2"/>
  <c r="W40" i="2"/>
  <c r="W41" i="2"/>
  <c r="W42" i="2"/>
  <c r="W43" i="2"/>
  <c r="W44" i="2"/>
  <c r="W45" i="2"/>
  <c r="W46" i="2"/>
  <c r="W47" i="2"/>
  <c r="X39" i="2"/>
  <c r="X40" i="2"/>
  <c r="X41" i="2"/>
  <c r="X42" i="2"/>
  <c r="X43" i="2"/>
  <c r="X44" i="2"/>
  <c r="X45" i="2"/>
  <c r="X46" i="2"/>
  <c r="X47" i="2"/>
  <c r="Y39" i="2"/>
  <c r="Y40" i="2"/>
  <c r="Y41" i="2"/>
  <c r="Y42" i="2"/>
  <c r="Y43" i="2"/>
  <c r="Y44" i="2"/>
  <c r="Y45" i="2"/>
  <c r="Y46" i="2"/>
  <c r="Y47" i="2"/>
  <c r="Z39" i="2"/>
  <c r="Z40" i="2"/>
  <c r="Z41" i="2"/>
  <c r="Z42" i="2"/>
  <c r="Z43" i="2"/>
  <c r="Z44" i="2"/>
  <c r="Z45" i="2"/>
  <c r="Z46" i="2"/>
  <c r="Z47" i="2"/>
  <c r="Z38" i="2"/>
  <c r="Y38" i="2"/>
  <c r="X38" i="2"/>
  <c r="W38" i="2"/>
  <c r="V39" i="2"/>
  <c r="V40" i="2"/>
  <c r="V41" i="2"/>
  <c r="V42" i="2"/>
  <c r="V43" i="2"/>
  <c r="V44" i="2"/>
  <c r="V45" i="2"/>
  <c r="V46" i="2"/>
  <c r="V47" i="2"/>
  <c r="V38" i="2"/>
  <c r="W16" i="2"/>
  <c r="V17" i="2"/>
  <c r="V18" i="2"/>
  <c r="V19" i="2"/>
  <c r="V20" i="2"/>
  <c r="V21" i="2"/>
  <c r="V22" i="2"/>
  <c r="V23" i="2"/>
  <c r="V24" i="2"/>
  <c r="V25" i="2"/>
  <c r="V16" i="2"/>
  <c r="S39" i="2"/>
  <c r="S40" i="2"/>
  <c r="S42" i="2"/>
  <c r="S38" i="2"/>
  <c r="R39" i="2"/>
  <c r="R41" i="2"/>
  <c r="R42" i="2"/>
  <c r="R43" i="2"/>
  <c r="R44" i="2"/>
  <c r="R45" i="2"/>
  <c r="R46" i="2"/>
  <c r="R47" i="2"/>
  <c r="R38" i="2"/>
  <c r="Q40" i="2"/>
  <c r="Q41" i="2"/>
  <c r="Q42" i="2"/>
  <c r="Q43" i="2"/>
  <c r="Q44" i="2"/>
  <c r="Q45" i="2"/>
  <c r="Q46" i="2"/>
  <c r="Q47" i="2"/>
  <c r="Q38" i="2"/>
  <c r="P39" i="2"/>
  <c r="P40" i="2"/>
  <c r="P41" i="2"/>
  <c r="P43" i="2"/>
  <c r="P44" i="2"/>
  <c r="P45" i="2"/>
  <c r="P46" i="2"/>
  <c r="P47" i="2"/>
  <c r="P38" i="2"/>
  <c r="O47" i="2"/>
  <c r="O46" i="2"/>
  <c r="O45" i="2"/>
  <c r="O44" i="2"/>
  <c r="O43" i="2"/>
  <c r="O42" i="2"/>
  <c r="O41" i="2"/>
  <c r="O40" i="2"/>
  <c r="O39" i="2"/>
  <c r="G21" i="2"/>
  <c r="R19" i="2"/>
  <c r="R20" i="2"/>
  <c r="R21" i="2"/>
  <c r="R22" i="2"/>
  <c r="R23" i="2"/>
  <c r="R24" i="2"/>
  <c r="R25" i="2"/>
  <c r="R17" i="2"/>
  <c r="R16" i="2"/>
  <c r="Y48" i="2" l="1"/>
  <c r="G89" i="2" s="1"/>
  <c r="W26" i="2"/>
  <c r="L88" i="2" s="1"/>
  <c r="W48" i="2"/>
  <c r="L89" i="2" s="1"/>
  <c r="Z26" i="2"/>
  <c r="H88" i="2" s="1"/>
  <c r="Y26" i="2"/>
  <c r="G88" i="2" s="1"/>
  <c r="V26" i="2"/>
  <c r="E88" i="2" s="1"/>
  <c r="X26" i="2"/>
  <c r="F88" i="2" s="1"/>
  <c r="K91" i="2"/>
  <c r="X48" i="2"/>
  <c r="F89" i="2" s="1"/>
  <c r="Z48" i="2"/>
  <c r="V48" i="2"/>
  <c r="E89" i="2" s="1"/>
  <c r="I89" i="2" l="1"/>
  <c r="I91" i="2" s="1"/>
  <c r="H89" i="2"/>
  <c r="P26" i="2" l="1"/>
  <c r="G31" i="2" s="1"/>
  <c r="H70" i="2"/>
  <c r="S69" i="2"/>
  <c r="Q69" i="2"/>
  <c r="O69" i="2"/>
  <c r="G69" i="2"/>
  <c r="R69" i="2" s="1"/>
  <c r="S68" i="2"/>
  <c r="Q68" i="2"/>
  <c r="O68" i="2"/>
  <c r="G68" i="2"/>
  <c r="L68" i="2" s="1"/>
  <c r="S67" i="2"/>
  <c r="Q67" i="2"/>
  <c r="O67" i="2"/>
  <c r="L67" i="2"/>
  <c r="G67" i="2"/>
  <c r="R67" i="2" s="1"/>
  <c r="S66" i="2"/>
  <c r="Q66" i="2"/>
  <c r="O66" i="2"/>
  <c r="G66" i="2"/>
  <c r="L66" i="2" s="1"/>
  <c r="S65" i="2"/>
  <c r="Q65" i="2"/>
  <c r="O65" i="2"/>
  <c r="G65" i="2"/>
  <c r="R65" i="2" s="1"/>
  <c r="S64" i="2"/>
  <c r="R64" i="2"/>
  <c r="O64" i="2"/>
  <c r="G64" i="2"/>
  <c r="L64" i="2" s="1"/>
  <c r="S63" i="2"/>
  <c r="R63" i="2"/>
  <c r="O63" i="2"/>
  <c r="G63" i="2"/>
  <c r="Q63" i="2" s="1"/>
  <c r="S62" i="2"/>
  <c r="R62" i="2"/>
  <c r="O62" i="2"/>
  <c r="G62" i="2"/>
  <c r="L62" i="2" s="1"/>
  <c r="S61" i="2"/>
  <c r="R61" i="2"/>
  <c r="O61" i="2"/>
  <c r="G61" i="2"/>
  <c r="Q61" i="2" s="1"/>
  <c r="S60" i="2"/>
  <c r="R60" i="2"/>
  <c r="Q60" i="2"/>
  <c r="O60" i="2"/>
  <c r="G60" i="2"/>
  <c r="L60" i="2" s="1"/>
  <c r="H48" i="2"/>
  <c r="C89" i="2" s="1"/>
  <c r="G47" i="2"/>
  <c r="S47" i="2" s="1"/>
  <c r="G46" i="2"/>
  <c r="S46" i="2" s="1"/>
  <c r="G45" i="2"/>
  <c r="S45" i="2" s="1"/>
  <c r="G44" i="2"/>
  <c r="S44" i="2" s="1"/>
  <c r="G43" i="2"/>
  <c r="S43" i="2" s="1"/>
  <c r="G42" i="2"/>
  <c r="P42" i="2" s="1"/>
  <c r="P48" i="2" s="1"/>
  <c r="G53" i="2" s="1"/>
  <c r="G41" i="2"/>
  <c r="S41" i="2" s="1"/>
  <c r="G40" i="2"/>
  <c r="R40" i="2" s="1"/>
  <c r="G39" i="2"/>
  <c r="Q39" i="2" s="1"/>
  <c r="G38" i="2"/>
  <c r="H26" i="2"/>
  <c r="G25" i="2"/>
  <c r="G24" i="2"/>
  <c r="G23" i="2"/>
  <c r="G22" i="2"/>
  <c r="L20" i="2"/>
  <c r="L19" i="2"/>
  <c r="L17" i="2"/>
  <c r="C10" i="2"/>
  <c r="H7" i="2"/>
  <c r="L10" i="2" l="1"/>
  <c r="C88" i="2"/>
  <c r="O70" i="2"/>
  <c r="G72" i="2" s="1"/>
  <c r="Q64" i="2"/>
  <c r="Q70" i="2" s="1"/>
  <c r="G73" i="2" s="1"/>
  <c r="S26" i="2"/>
  <c r="G32" i="2" s="1"/>
  <c r="R18" i="2"/>
  <c r="R26" i="2" s="1"/>
  <c r="G30" i="2" s="1"/>
  <c r="L38" i="2"/>
  <c r="O38" i="2"/>
  <c r="O48" i="2" s="1"/>
  <c r="G50" i="2" s="1"/>
  <c r="L41" i="2"/>
  <c r="L91" i="2"/>
  <c r="G83" i="2"/>
  <c r="L45" i="2"/>
  <c r="Q62" i="2"/>
  <c r="L63" i="2"/>
  <c r="L69" i="2"/>
  <c r="S70" i="2"/>
  <c r="G75" i="2" s="1"/>
  <c r="L61" i="2"/>
  <c r="L65" i="2"/>
  <c r="L43" i="2"/>
  <c r="L39" i="2"/>
  <c r="L47" i="2"/>
  <c r="G26" i="2"/>
  <c r="L22" i="2"/>
  <c r="L21" i="2"/>
  <c r="L24" i="2"/>
  <c r="L25" i="2"/>
  <c r="L23" i="2"/>
  <c r="R48" i="2"/>
  <c r="G52" i="2" s="1"/>
  <c r="H52" i="2" s="1"/>
  <c r="L18" i="2"/>
  <c r="Q26" i="2"/>
  <c r="G29" i="2" s="1"/>
  <c r="L16" i="2"/>
  <c r="S48" i="2"/>
  <c r="Q48" i="2"/>
  <c r="G51" i="2" s="1"/>
  <c r="H51" i="2" s="1"/>
  <c r="G48" i="2"/>
  <c r="L40" i="2"/>
  <c r="L42" i="2"/>
  <c r="L44" i="2"/>
  <c r="L46" i="2"/>
  <c r="R66" i="2"/>
  <c r="R68" i="2"/>
  <c r="G70" i="2"/>
  <c r="H30" i="2" l="1"/>
  <c r="G82" i="2"/>
  <c r="H82" i="2" s="1"/>
  <c r="H50" i="2"/>
  <c r="H29" i="2"/>
  <c r="G81" i="2"/>
  <c r="H81" i="2" s="1"/>
  <c r="G54" i="2"/>
  <c r="G84" i="2" s="1"/>
  <c r="H84" i="2" s="1"/>
  <c r="R70" i="2"/>
  <c r="G74" i="2" s="1"/>
  <c r="O26" i="2"/>
  <c r="G28" i="2" s="1"/>
  <c r="G33" i="2" s="1"/>
  <c r="H9" i="2"/>
  <c r="C11" i="2" s="1"/>
  <c r="L26" i="2"/>
  <c r="G91" i="2"/>
  <c r="H32" i="2"/>
  <c r="G76" i="2"/>
  <c r="L48" i="2"/>
  <c r="D89" i="2"/>
  <c r="C90" i="2"/>
  <c r="D90" i="2" s="1"/>
  <c r="L70" i="2"/>
  <c r="F91" i="2"/>
  <c r="H10" i="2" l="1"/>
  <c r="H11" i="2" s="1"/>
  <c r="D88" i="2"/>
  <c r="D91" i="2" s="1"/>
  <c r="C91" i="2"/>
  <c r="G55" i="2"/>
  <c r="H54" i="2"/>
  <c r="H28" i="2"/>
  <c r="H33" i="2" s="1"/>
  <c r="G80" i="2"/>
  <c r="G85" i="2" s="1"/>
  <c r="E91" i="2"/>
  <c r="H91" i="2" l="1"/>
  <c r="H55" i="2"/>
  <c r="H80" i="2"/>
  <c r="H85" i="2" s="1"/>
</calcChain>
</file>

<file path=xl/sharedStrings.xml><?xml version="1.0" encoding="utf-8"?>
<sst xmlns="http://schemas.openxmlformats.org/spreadsheetml/2006/main" count="221" uniqueCount="123">
  <si>
    <t>A</t>
  </si>
  <si>
    <t>Enter Small/Small Diverse Business Company Name.</t>
  </si>
  <si>
    <t>B</t>
  </si>
  <si>
    <t>C</t>
  </si>
  <si>
    <t>D</t>
  </si>
  <si>
    <t>E</t>
  </si>
  <si>
    <t>Enter the Scope of Work being performed or the material manufactured.</t>
  </si>
  <si>
    <t>F</t>
  </si>
  <si>
    <t>G</t>
  </si>
  <si>
    <t>H</t>
  </si>
  <si>
    <t>I</t>
  </si>
  <si>
    <t>Enter a description of the materials,supplies, and/or equipment being provided.</t>
  </si>
  <si>
    <t>Project Title:</t>
  </si>
  <si>
    <t>Contractor:</t>
  </si>
  <si>
    <t>Project Goal</t>
  </si>
  <si>
    <t>Completion  Date:</t>
  </si>
  <si>
    <t>Orig. Contract Award $:</t>
  </si>
  <si>
    <t>Commit Minimum:</t>
  </si>
  <si>
    <t>Total  Cost of Change Orders to Date:</t>
  </si>
  <si>
    <t>$ Commitments to Date:</t>
  </si>
  <si>
    <t>Contract Cost to Date:</t>
  </si>
  <si>
    <t>% Commitments to Date:</t>
  </si>
  <si>
    <t>MPL % Including CO's:</t>
  </si>
  <si>
    <t>MPL % Difference:</t>
  </si>
  <si>
    <t>SUBCONTRACTOR COMMITMENTS</t>
  </si>
  <si>
    <t>Subcontractors and Manufactures</t>
  </si>
  <si>
    <t>Firm Name</t>
  </si>
  <si>
    <t xml:space="preserve">M/V/SDV/W </t>
  </si>
  <si>
    <t>Subcontract Value</t>
  </si>
  <si>
    <t>Scope of Work</t>
  </si>
  <si>
    <t>Credit toward MPL</t>
  </si>
  <si>
    <t>Total Paid to Date</t>
  </si>
  <si>
    <t>Commitment vs. Paid to Date Difference</t>
  </si>
  <si>
    <t>Minority (M)</t>
  </si>
  <si>
    <t>Veteran (V)</t>
  </si>
  <si>
    <t>Service Disabled Veteran (SDV)</t>
  </si>
  <si>
    <t>Women (W)</t>
  </si>
  <si>
    <t>W</t>
  </si>
  <si>
    <t>Yes</t>
  </si>
  <si>
    <t>M</t>
  </si>
  <si>
    <t>No</t>
  </si>
  <si>
    <t>V</t>
  </si>
  <si>
    <t>SDV</t>
  </si>
  <si>
    <t>Commitment Total to date:</t>
  </si>
  <si>
    <t>Minority subcontractor subtotals:</t>
  </si>
  <si>
    <t>Veteran subcontractor subtotals:</t>
  </si>
  <si>
    <t>SDV subcontractor subtotals:</t>
  </si>
  <si>
    <t>Woman subcontractor subtotals:</t>
  </si>
  <si>
    <t>TOTAL SUBCONTRACTOR COMMITMENT:</t>
  </si>
  <si>
    <t>SUPPLIER COMMITMENTS</t>
  </si>
  <si>
    <t>Suppliers</t>
  </si>
  <si>
    <t>General or MEP</t>
  </si>
  <si>
    <t>Materials/Supplies/    Equipment</t>
  </si>
  <si>
    <t>Purchase Order $</t>
  </si>
  <si>
    <t>Credit toward Goal</t>
  </si>
  <si>
    <t>MEP</t>
  </si>
  <si>
    <t>General</t>
  </si>
  <si>
    <t>Other</t>
  </si>
  <si>
    <t>Minority Supplier subtotals:</t>
  </si>
  <si>
    <t>Veteran Supplier subtotals:</t>
  </si>
  <si>
    <t>SDV Supplier subtotals:</t>
  </si>
  <si>
    <t>Woman Supplier subtotals:</t>
  </si>
  <si>
    <t>TOTAL  SUPPLIER COMMITMENT:</t>
  </si>
  <si>
    <t>NON - STOCKING SUPPLIER COMMITMENTS</t>
  </si>
  <si>
    <t>Minority Non-Stocking Supplier subtotals:</t>
  </si>
  <si>
    <t>Veteran Non-Stocking Supplier subtotals:</t>
  </si>
  <si>
    <t>SDV Non-Stocking Supplier subtotals:</t>
  </si>
  <si>
    <t>Woman Non-Stocking Supplier subtotals:</t>
  </si>
  <si>
    <t>TOTAL STOCKING SUPPLIER SMALL DIVERSE BUSINESS COMMITMENT:</t>
  </si>
  <si>
    <t>COMMITMENT SUMMARY BY DBE TYPE AND SERVICE CATEGORY</t>
  </si>
  <si>
    <t>TYPE</t>
  </si>
  <si>
    <t>Type Summary</t>
  </si>
  <si>
    <t>Percentage</t>
  </si>
  <si>
    <t>Minority firms</t>
  </si>
  <si>
    <t>Veteran firms</t>
  </si>
  <si>
    <t>SDV firms</t>
  </si>
  <si>
    <t>Woman firms</t>
  </si>
  <si>
    <t>CATEGORY</t>
  </si>
  <si>
    <t>Category Summary</t>
  </si>
  <si>
    <t>Minority</t>
  </si>
  <si>
    <t>Veteran</t>
  </si>
  <si>
    <t>Service Disabled Vet</t>
  </si>
  <si>
    <t>Woman</t>
  </si>
  <si>
    <t>Non-Stocking Suppliers</t>
  </si>
  <si>
    <t>PSU DBE BUSINESS ENTERPRISE UTILIZATION REPORT</t>
  </si>
  <si>
    <t>Report Date:</t>
  </si>
  <si>
    <t>created 10/11/2017</t>
  </si>
  <si>
    <t>1 of 2</t>
  </si>
  <si>
    <t>2 of 2</t>
  </si>
  <si>
    <t>SECTION A</t>
  </si>
  <si>
    <t>SECTION B</t>
  </si>
  <si>
    <t>SECTION D</t>
  </si>
  <si>
    <t>SECTION C</t>
  </si>
  <si>
    <t>Section D - Actual Commitment Summary By Small/Small Diverse Business Type and Service Category</t>
  </si>
  <si>
    <t>PSU DBE BUSINESS ENTERPRISE UTILIZATION FORM
Instructions For Completion of SDBUR</t>
  </si>
  <si>
    <r>
      <t xml:space="preserve">The </t>
    </r>
    <r>
      <rPr>
        <b/>
        <sz val="11"/>
        <rFont val="Arial"/>
        <family val="2"/>
      </rPr>
      <t>PSU DBE BUSINESS ENTERPRISE UTILIZATION REPORT FORM</t>
    </r>
    <r>
      <rPr>
        <sz val="11"/>
        <rFont val="Arial"/>
        <family val="2"/>
      </rPr>
      <t xml:space="preserve"> is comprised of 4</t>
    </r>
    <r>
      <rPr>
        <b/>
        <sz val="11"/>
        <rFont val="Arial"/>
        <family val="2"/>
      </rPr>
      <t xml:space="preserve"> Sections</t>
    </r>
    <r>
      <rPr>
        <sz val="11"/>
        <rFont val="Arial"/>
        <family val="2"/>
      </rPr>
      <t xml:space="preserve">. </t>
    </r>
    <r>
      <rPr>
        <b/>
        <sz val="11"/>
        <rFont val="Arial"/>
        <family val="2"/>
      </rPr>
      <t>Section A</t>
    </r>
    <r>
      <rPr>
        <sz val="11"/>
        <rFont val="Arial"/>
        <family val="2"/>
      </rPr>
      <t xml:space="preserve"> captures general information specific to the Project. </t>
    </r>
    <r>
      <rPr>
        <b/>
        <sz val="11"/>
        <rFont val="Arial"/>
        <family val="2"/>
      </rPr>
      <t>Section B</t>
    </r>
    <r>
      <rPr>
        <sz val="11"/>
        <rFont val="Arial"/>
        <family val="2"/>
      </rPr>
      <t xml:space="preserve"> captures </t>
    </r>
    <r>
      <rPr>
        <b/>
        <sz val="11"/>
        <rFont val="Arial"/>
        <family val="2"/>
      </rPr>
      <t>Subcontractor / Manufacturer</t>
    </r>
    <r>
      <rPr>
        <sz val="11"/>
        <rFont val="Arial"/>
        <family val="2"/>
      </rPr>
      <t xml:space="preserve"> Diverse Business Commitment information, </t>
    </r>
    <r>
      <rPr>
        <b/>
        <sz val="11"/>
        <rFont val="Arial"/>
        <family val="2"/>
      </rPr>
      <t xml:space="preserve">Section C </t>
    </r>
    <r>
      <rPr>
        <sz val="11"/>
        <rFont val="Arial"/>
        <family val="2"/>
      </rPr>
      <t xml:space="preserve">captures </t>
    </r>
    <r>
      <rPr>
        <b/>
        <sz val="11"/>
        <rFont val="Arial"/>
        <family val="2"/>
      </rPr>
      <t>Supplier</t>
    </r>
    <r>
      <rPr>
        <sz val="11"/>
        <rFont val="Arial"/>
        <family val="2"/>
      </rPr>
      <t xml:space="preserve">  Diverse Business Commitment information, </t>
    </r>
    <r>
      <rPr>
        <b/>
        <sz val="11"/>
        <rFont val="Arial"/>
        <family val="2"/>
      </rPr>
      <t xml:space="preserve">Section D </t>
    </r>
    <r>
      <rPr>
        <sz val="11"/>
        <rFont val="Arial"/>
        <family val="2"/>
      </rPr>
      <t xml:space="preserve">is the Diverse Business Commitment </t>
    </r>
    <r>
      <rPr>
        <b/>
        <sz val="11"/>
        <rFont val="Arial"/>
        <family val="2"/>
      </rPr>
      <t>Summary</t>
    </r>
    <r>
      <rPr>
        <sz val="11"/>
        <rFont val="Arial"/>
        <family val="2"/>
      </rPr>
      <t xml:space="preserve">.  </t>
    </r>
    <r>
      <rPr>
        <sz val="11"/>
        <color rgb="FFFF0000"/>
        <rFont val="Arial"/>
        <family val="2"/>
      </rPr>
      <t xml:space="preserve">To begin click on the highlighted cell next to "Report Date", after entering the date click the "Tab" key continue entering information.  Once complete, save and rename the document to submit with your payment application.  </t>
    </r>
    <r>
      <rPr>
        <sz val="11"/>
        <rFont val="Arial"/>
        <family val="2"/>
      </rPr>
      <t xml:space="preserve">                                                                                                                                                                                                      </t>
    </r>
  </si>
  <si>
    <t>Enter Diverse Business Company Name.</t>
  </si>
  <si>
    <t>Enter the proposed $ Value of the Diverse Business Subcontract.</t>
  </si>
  <si>
    <t>Enter the total monies paid to date to the Diverse Business in regards to the related reported Diverse Business commitment.</t>
  </si>
  <si>
    <t>Input all required data into the highlighted fields.</t>
  </si>
  <si>
    <t xml:space="preserve">Section A - Project and Contract Specific Data </t>
  </si>
  <si>
    <r>
      <t xml:space="preserve">Section B - Subcontractor &amp; Manufacturer Commitments: </t>
    </r>
    <r>
      <rPr>
        <b/>
        <sz val="11"/>
        <color indexed="30"/>
        <rFont val="Arial"/>
        <family val="2"/>
      </rPr>
      <t>100% of the subcontract amount is counted towards the DBE goal.</t>
    </r>
  </si>
  <si>
    <r>
      <t xml:space="preserve">Section C - Supplier Commitments:  </t>
    </r>
    <r>
      <rPr>
        <b/>
        <sz val="11"/>
        <color indexed="30"/>
        <rFont val="Arial"/>
        <family val="2"/>
      </rPr>
      <t xml:space="preserve">100% of the total cost of the materials or supplies purchased Diverse Business supplier is counted towards the DBE goal. </t>
    </r>
  </si>
  <si>
    <t>Materials/Supplies/Equipment</t>
  </si>
  <si>
    <t>Click on the cell entitled "General or MEP." After clicking on the cell a "drop down" symbol will appear to the right of the cell. Click on the "drop down" symbol and scroll down to "General" if the stocked material being provided relates to General Construction items or scroll to "MEP" if the stocked material being provided relates to Mechanical,Electrical and/or HVAC Construction items or "Other" for everything else.</t>
  </si>
  <si>
    <t>Enter the $ Value of the Diverse Business Purchase Order.</t>
  </si>
  <si>
    <t>Section D - All information within this section is Computed Per Formula.</t>
  </si>
  <si>
    <t>PSU Project #</t>
  </si>
  <si>
    <r>
      <t>DGS Project # (</t>
    </r>
    <r>
      <rPr>
        <b/>
        <sz val="10"/>
        <rFont val="Arial"/>
        <family val="2"/>
      </rPr>
      <t>if applicable)</t>
    </r>
    <r>
      <rPr>
        <b/>
        <sz val="12"/>
        <rFont val="Arial"/>
        <family val="2"/>
      </rPr>
      <t>:</t>
    </r>
  </si>
  <si>
    <t>LGBT</t>
  </si>
  <si>
    <t>M=Minority; V=Veteran; SDV=Service Disabled Veteran; W=Woman; LGBT=Lesbian/Gay/Bisexual/Transgender</t>
  </si>
  <si>
    <t>LGBT subcontractor subtotals:</t>
  </si>
  <si>
    <t>PAID to DATE %</t>
  </si>
  <si>
    <t>Subs &amp; Manufacturers</t>
  </si>
  <si>
    <t>LGBT firms:</t>
  </si>
  <si>
    <t>Proposed</t>
  </si>
  <si>
    <t>PAID TO DATE PERCENTAGE NUMBERS (PSU use only)</t>
  </si>
  <si>
    <t>Computed Per Formula. Difference between the $ Value of the Subcontractor's/Manufacturer's Subcontract presented in Column D and the $ Value of the Total Payment to Date in Column H.</t>
  </si>
  <si>
    <t>Computed Per Formula. Credit Towards DBE goal based on Supplier Purchase Order.</t>
  </si>
  <si>
    <t>Computed Per Formula. Difference between the $ Value of the DBE Business Purchase Order presented in Column D and the $ Value of the Total Payment to Date in Column H.</t>
  </si>
  <si>
    <t>Computed Per Formula. Credit Towards Project DBE goal based on the ACTUAL PAYMENT TO DATE with respect to the Subcontractor's/Manufacturer's Subcontract presented in Column D.</t>
  </si>
  <si>
    <t>NOTE:  Any PSU DBE Utilization Report rejected by the University may result in the witholding future Application for Payments until the said report is satisfactorily submitted and approved.</t>
  </si>
  <si>
    <t xml:space="preserve">Click on the cell where the Diverse Business Type (M, V, SDV, W, LGBT) must be entered. After clicking on the cell a "drop down" symbol will appear to the right of the cell. Click on the "drop down" symbol and scroll down to the Diverse Business Type (M, V, SDV, W, LGBT) describing the Diverse Business being entered. M=Minority, V=Veteran, SDV=Service Disabled Veteran, W=Women, LGBT=Lesbian/Gay/Bisexual/Transgender)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</si>
</sst>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
    <numFmt numFmtId="166" formatCode="0.0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6"/>
      <name val="Arial"/>
      <family val="2"/>
    </font>
    <font>
      <sz val="11"/>
      <name val="Arial"/>
      <family val="2"/>
    </font>
    <font>
      <b/>
      <sz val="11"/>
      <name val="Arial"/>
      <family val="2"/>
    </font>
    <font>
      <b/>
      <sz val="14"/>
      <name val="Arial"/>
      <family val="2"/>
    </font>
    <font>
      <sz val="12"/>
      <name val="Arial"/>
      <family val="2"/>
    </font>
    <font>
      <b/>
      <sz val="11"/>
      <color indexed="30"/>
      <name val="Arial"/>
      <family val="2"/>
    </font>
    <font>
      <b/>
      <sz val="11"/>
      <color indexed="10"/>
      <name val="Arial"/>
      <family val="2"/>
    </font>
    <font>
      <b/>
      <sz val="15"/>
      <name val="Arial Black"/>
      <family val="2"/>
    </font>
    <font>
      <b/>
      <sz val="12"/>
      <name val="Arial"/>
      <family val="2"/>
    </font>
    <font>
      <sz val="10"/>
      <name val="Arial"/>
      <family val="2"/>
    </font>
    <font>
      <b/>
      <sz val="10"/>
      <name val="Arial"/>
      <family val="2"/>
    </font>
    <font>
      <sz val="9"/>
      <name val="Arial"/>
      <family val="2"/>
    </font>
    <font>
      <b/>
      <sz val="9"/>
      <name val="Arial"/>
      <family val="2"/>
    </font>
    <font>
      <sz val="11"/>
      <color theme="0" tint="-0.249977111117893"/>
      <name val="Calibri"/>
      <family val="2"/>
      <scheme val="minor"/>
    </font>
    <font>
      <sz val="10"/>
      <color theme="0" tint="-0.249977111117893"/>
      <name val="Arial"/>
      <family val="2"/>
    </font>
    <font>
      <sz val="10"/>
      <color theme="1"/>
      <name val="Arial"/>
      <family val="2"/>
    </font>
    <font>
      <sz val="10"/>
      <color theme="1"/>
      <name val="Calibri"/>
      <family val="2"/>
      <scheme val="minor"/>
    </font>
    <font>
      <b/>
      <sz val="12"/>
      <color theme="0" tint="-0.249977111117893"/>
      <name val="Arial"/>
      <family val="2"/>
    </font>
    <font>
      <b/>
      <sz val="11"/>
      <color theme="0" tint="-0.249977111117893"/>
      <name val="Arial"/>
      <family val="2"/>
    </font>
    <font>
      <b/>
      <u/>
      <sz val="8"/>
      <color theme="1"/>
      <name val="Calibri"/>
      <family val="2"/>
      <scheme val="minor"/>
    </font>
    <font>
      <b/>
      <sz val="16"/>
      <color rgb="FFFF0000"/>
      <name val="Calibri"/>
      <family val="2"/>
      <scheme val="minor"/>
    </font>
    <font>
      <sz val="11"/>
      <color rgb="FFFF0000"/>
      <name val="Arial"/>
      <family val="2"/>
    </font>
    <font>
      <b/>
      <sz val="11"/>
      <color rgb="FFFF0000"/>
      <name val="Arial"/>
      <family val="2"/>
    </font>
    <font>
      <b/>
      <sz val="12"/>
      <color rgb="FFC00000"/>
      <name val="Arial"/>
      <family val="2"/>
    </font>
    <font>
      <sz val="11"/>
      <color rgb="FFFF0000"/>
      <name val="Calibri"/>
      <family val="2"/>
      <scheme val="minor"/>
    </font>
    <font>
      <b/>
      <u/>
      <sz val="12"/>
      <name val="Arial"/>
      <family val="2"/>
    </font>
    <font>
      <sz val="9"/>
      <color theme="1"/>
      <name val="Calibri"/>
      <family val="2"/>
      <scheme val="minor"/>
    </font>
    <font>
      <b/>
      <sz val="12"/>
      <color rgb="FFFF0000"/>
      <name val="Calibri"/>
      <family val="2"/>
      <scheme val="minor"/>
    </font>
    <font>
      <sz val="10"/>
      <color rgb="FFFF0000"/>
      <name val="Arial"/>
      <family val="2"/>
    </font>
    <font>
      <b/>
      <sz val="14"/>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ck">
        <color indexed="64"/>
      </left>
      <right style="thick">
        <color indexed="64"/>
      </right>
      <top/>
      <bottom/>
      <diagonal/>
    </border>
    <border>
      <left style="medium">
        <color indexed="64"/>
      </left>
      <right/>
      <top style="medium">
        <color indexed="64"/>
      </top>
      <bottom/>
      <diagonal/>
    </border>
    <border>
      <left style="thick">
        <color indexed="64"/>
      </left>
      <right style="thick">
        <color indexed="64"/>
      </right>
      <top style="thick">
        <color indexed="64"/>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ck">
        <color indexed="64"/>
      </left>
      <right style="thin">
        <color auto="1"/>
      </right>
      <top style="thin">
        <color auto="1"/>
      </top>
      <bottom style="thick">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0" fillId="0" borderId="0" xfId="0" applyBorder="1" applyAlignment="1">
      <alignment vertical="top"/>
    </xf>
    <xf numFmtId="0" fontId="0" fillId="2" borderId="0" xfId="0" applyFill="1" applyBorder="1" applyAlignment="1">
      <alignment vertical="top"/>
    </xf>
    <xf numFmtId="0" fontId="9" fillId="0" borderId="0" xfId="0" applyFont="1" applyBorder="1" applyAlignment="1">
      <alignment vertical="top"/>
    </xf>
    <xf numFmtId="0" fontId="4" fillId="0" borderId="0" xfId="0" applyFont="1" applyBorder="1" applyAlignment="1">
      <alignment vertical="top"/>
    </xf>
    <xf numFmtId="0" fontId="9" fillId="0" borderId="0" xfId="0" applyFont="1" applyBorder="1" applyAlignment="1">
      <alignment vertical="top" wrapText="1"/>
    </xf>
    <xf numFmtId="44" fontId="7" fillId="9" borderId="1" xfId="1" applyFont="1" applyFill="1" applyBorder="1" applyProtection="1">
      <protection locked="0"/>
    </xf>
    <xf numFmtId="14" fontId="11" fillId="9" borderId="2" xfId="0" applyNumberFormat="1" applyFont="1" applyFill="1" applyBorder="1" applyAlignment="1" applyProtection="1">
      <alignment horizontal="center"/>
      <protection locked="0"/>
    </xf>
    <xf numFmtId="10" fontId="11" fillId="9" borderId="1" xfId="2" applyNumberFormat="1" applyFont="1" applyFill="1" applyBorder="1" applyAlignment="1" applyProtection="1">
      <alignment horizontal="center"/>
      <protection locked="0"/>
    </xf>
    <xf numFmtId="0" fontId="12" fillId="9" borderId="11" xfId="0" applyFont="1" applyFill="1" applyBorder="1" applyAlignment="1" applyProtection="1">
      <alignment horizontal="center"/>
      <protection locked="0"/>
    </xf>
    <xf numFmtId="44" fontId="12" fillId="9" borderId="11" xfId="1" applyFont="1" applyFill="1" applyBorder="1" applyProtection="1">
      <protection locked="0"/>
    </xf>
    <xf numFmtId="0" fontId="12" fillId="9" borderId="14" xfId="0" applyFont="1" applyFill="1" applyBorder="1" applyAlignment="1" applyProtection="1">
      <alignment horizontal="center"/>
      <protection locked="0"/>
    </xf>
    <xf numFmtId="44" fontId="12" fillId="9" borderId="14" xfId="1" applyFont="1" applyFill="1" applyBorder="1" applyProtection="1">
      <protection locked="0"/>
    </xf>
    <xf numFmtId="44" fontId="0" fillId="9" borderId="14" xfId="1" applyFont="1" applyFill="1" applyBorder="1" applyProtection="1">
      <protection locked="0"/>
    </xf>
    <xf numFmtId="0" fontId="0" fillId="9" borderId="14" xfId="0" applyFill="1" applyBorder="1" applyAlignment="1" applyProtection="1">
      <alignment horizontal="center"/>
      <protection locked="0"/>
    </xf>
    <xf numFmtId="44" fontId="12" fillId="9" borderId="11" xfId="0" applyNumberFormat="1" applyFont="1" applyFill="1" applyBorder="1" applyProtection="1">
      <protection locked="0"/>
    </xf>
    <xf numFmtId="44" fontId="12" fillId="9" borderId="14" xfId="0" applyNumberFormat="1" applyFont="1" applyFill="1" applyBorder="1" applyProtection="1">
      <protection locked="0"/>
    </xf>
    <xf numFmtId="44" fontId="0" fillId="9" borderId="14" xfId="0" applyNumberFormat="1" applyFill="1" applyBorder="1" applyProtection="1">
      <protection locked="0"/>
    </xf>
    <xf numFmtId="0" fontId="18" fillId="9" borderId="11" xfId="0" applyNumberFormat="1" applyFont="1" applyFill="1" applyBorder="1" applyAlignment="1" applyProtection="1">
      <alignment horizontal="center"/>
      <protection locked="0"/>
    </xf>
    <xf numFmtId="0" fontId="0" fillId="9" borderId="11"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9" fillId="9" borderId="14" xfId="0" applyFont="1" applyFill="1" applyBorder="1" applyAlignment="1" applyProtection="1">
      <alignment horizontal="center"/>
      <protection locked="0"/>
    </xf>
    <xf numFmtId="44" fontId="18" fillId="9" borderId="11" xfId="1" applyFont="1" applyFill="1" applyBorder="1" applyProtection="1">
      <protection locked="0"/>
    </xf>
    <xf numFmtId="44" fontId="18" fillId="9" borderId="14" xfId="1" applyFont="1" applyFill="1" applyBorder="1" applyProtection="1">
      <protection locked="0"/>
    </xf>
    <xf numFmtId="44" fontId="18" fillId="9" borderId="21" xfId="1" applyFont="1" applyFill="1" applyBorder="1" applyProtection="1">
      <protection locked="0"/>
    </xf>
    <xf numFmtId="0" fontId="25" fillId="0" borderId="0" xfId="0" applyFont="1" applyBorder="1" applyAlignment="1">
      <alignment vertical="top"/>
    </xf>
    <xf numFmtId="0" fontId="26" fillId="0" borderId="0" xfId="0" applyFont="1" applyBorder="1" applyAlignment="1">
      <alignment vertical="top" wrapText="1"/>
    </xf>
    <xf numFmtId="0" fontId="4" fillId="0" borderId="0" xfId="0" applyFont="1" applyBorder="1" applyAlignment="1">
      <alignment vertical="top" wrapText="1"/>
    </xf>
    <xf numFmtId="0" fontId="0" fillId="3" borderId="0" xfId="0" applyFill="1" applyProtection="1">
      <protection hidden="1"/>
    </xf>
    <xf numFmtId="0" fontId="10" fillId="3" borderId="0" xfId="0" applyFont="1" applyFill="1" applyProtection="1">
      <protection hidden="1"/>
    </xf>
    <xf numFmtId="0" fontId="11" fillId="0" borderId="1" xfId="0" applyFont="1" applyBorder="1" applyAlignment="1" applyProtection="1">
      <alignment horizontal="right"/>
      <protection hidden="1"/>
    </xf>
    <xf numFmtId="0" fontId="0" fillId="4" borderId="0" xfId="0" applyFill="1" applyProtection="1">
      <protection hidden="1"/>
    </xf>
    <xf numFmtId="0" fontId="0" fillId="3" borderId="3" xfId="0" applyFill="1" applyBorder="1" applyProtection="1">
      <protection hidden="1"/>
    </xf>
    <xf numFmtId="0" fontId="0" fillId="0" borderId="0" xfId="0" applyProtection="1">
      <protection hidden="1"/>
    </xf>
    <xf numFmtId="0" fontId="0" fillId="5" borderId="0" xfId="0" applyFill="1" applyProtection="1">
      <protection hidden="1"/>
    </xf>
    <xf numFmtId="0" fontId="0" fillId="5" borderId="0" xfId="0" applyFill="1" applyBorder="1" applyProtection="1">
      <protection hidden="1"/>
    </xf>
    <xf numFmtId="14" fontId="0" fillId="5" borderId="0" xfId="0" applyNumberFormat="1" applyFill="1" applyProtection="1">
      <protection hidden="1"/>
    </xf>
    <xf numFmtId="0" fontId="23" fillId="3" borderId="0" xfId="0" applyFont="1" applyFill="1" applyProtection="1">
      <protection hidden="1"/>
    </xf>
    <xf numFmtId="0" fontId="11" fillId="0" borderId="0" xfId="0" applyFont="1" applyAlignment="1" applyProtection="1">
      <alignment horizontal="right"/>
      <protection hidden="1"/>
    </xf>
    <xf numFmtId="0" fontId="7" fillId="3" borderId="0" xfId="0" applyFont="1" applyFill="1" applyBorder="1" applyProtection="1">
      <protection hidden="1"/>
    </xf>
    <xf numFmtId="0" fontId="11" fillId="3" borderId="0" xfId="0" applyFont="1" applyFill="1" applyAlignment="1" applyProtection="1">
      <alignment horizontal="right"/>
      <protection hidden="1"/>
    </xf>
    <xf numFmtId="0" fontId="7" fillId="6" borderId="7" xfId="0" applyFont="1" applyFill="1" applyBorder="1" applyAlignment="1" applyProtection="1">
      <protection hidden="1"/>
    </xf>
    <xf numFmtId="0" fontId="11" fillId="6" borderId="7" xfId="0" applyFont="1" applyFill="1" applyBorder="1" applyAlignment="1" applyProtection="1">
      <alignment horizontal="right"/>
      <protection hidden="1"/>
    </xf>
    <xf numFmtId="0" fontId="7" fillId="6" borderId="0" xfId="0" applyFont="1" applyFill="1" applyBorder="1" applyAlignment="1" applyProtection="1">
      <alignment horizontal="center"/>
      <protection hidden="1"/>
    </xf>
    <xf numFmtId="44" fontId="7" fillId="0" borderId="1" xfId="1" applyFont="1" applyBorder="1" applyProtection="1">
      <protection hidden="1"/>
    </xf>
    <xf numFmtId="0" fontId="7" fillId="3" borderId="0" xfId="0" applyFont="1" applyFill="1" applyProtection="1">
      <protection hidden="1"/>
    </xf>
    <xf numFmtId="0" fontId="11" fillId="3" borderId="0" xfId="0" applyFont="1" applyFill="1" applyBorder="1" applyAlignment="1" applyProtection="1">
      <alignment wrapText="1"/>
      <protection hidden="1"/>
    </xf>
    <xf numFmtId="0" fontId="12" fillId="3" borderId="0" xfId="0" applyFont="1" applyFill="1" applyProtection="1">
      <protection hidden="1"/>
    </xf>
    <xf numFmtId="0" fontId="11" fillId="7" borderId="4" xfId="0" applyFont="1" applyFill="1" applyBorder="1" applyAlignment="1" applyProtection="1">
      <alignment horizontal="right" wrapText="1"/>
      <protection hidden="1"/>
    </xf>
    <xf numFmtId="44" fontId="11" fillId="0" borderId="1" xfId="0" applyNumberFormat="1" applyFont="1" applyBorder="1" applyProtection="1">
      <protection hidden="1"/>
    </xf>
    <xf numFmtId="0" fontId="12" fillId="0" borderId="0" xfId="0" applyFont="1" applyProtection="1">
      <protection hidden="1"/>
    </xf>
    <xf numFmtId="0" fontId="28" fillId="0" borderId="29" xfId="0" applyFont="1" applyFill="1" applyBorder="1" applyAlignment="1" applyProtection="1">
      <alignment horizontal="center"/>
      <protection hidden="1"/>
    </xf>
    <xf numFmtId="0" fontId="11" fillId="7" borderId="4" xfId="0" applyFont="1" applyFill="1" applyBorder="1" applyAlignment="1" applyProtection="1">
      <alignment horizontal="right"/>
      <protection hidden="1"/>
    </xf>
    <xf numFmtId="10" fontId="11" fillId="0" borderId="1" xfId="2" applyNumberFormat="1" applyFont="1" applyFill="1" applyBorder="1" applyAlignment="1" applyProtection="1">
      <alignment horizontal="center"/>
      <protection hidden="1"/>
    </xf>
    <xf numFmtId="10" fontId="11" fillId="0" borderId="19" xfId="2" applyNumberFormat="1" applyFont="1" applyFill="1" applyBorder="1" applyAlignment="1" applyProtection="1">
      <alignment horizontal="center"/>
      <protection hidden="1"/>
    </xf>
    <xf numFmtId="165" fontId="7" fillId="7" borderId="1" xfId="2" applyNumberFormat="1" applyFont="1" applyFill="1" applyBorder="1" applyAlignment="1" applyProtection="1">
      <alignment horizontal="center"/>
      <protection hidden="1"/>
    </xf>
    <xf numFmtId="10" fontId="7" fillId="0" borderId="35" xfId="2" applyNumberFormat="1" applyFont="1" applyBorder="1" applyAlignment="1" applyProtection="1">
      <alignment horizontal="center"/>
      <protection hidden="1"/>
    </xf>
    <xf numFmtId="0" fontId="0" fillId="3" borderId="0" xfId="0" applyFill="1" applyBorder="1" applyProtection="1">
      <protection hidden="1"/>
    </xf>
    <xf numFmtId="0" fontId="11" fillId="3" borderId="8" xfId="0" applyFont="1" applyFill="1" applyBorder="1" applyAlignment="1" applyProtection="1">
      <alignment horizontal="left"/>
      <protection hidden="1"/>
    </xf>
    <xf numFmtId="0" fontId="12" fillId="3" borderId="9" xfId="0" applyFont="1" applyFill="1" applyBorder="1" applyProtection="1">
      <protection hidden="1"/>
    </xf>
    <xf numFmtId="0" fontId="11" fillId="3" borderId="2" xfId="0" applyFont="1" applyFill="1" applyBorder="1" applyAlignment="1" applyProtection="1">
      <alignment horizontal="center"/>
      <protection hidden="1"/>
    </xf>
    <xf numFmtId="0" fontId="13" fillId="0" borderId="10" xfId="0" applyFont="1" applyBorder="1" applyAlignment="1" applyProtection="1">
      <alignment horizontal="center"/>
      <protection hidden="1"/>
    </xf>
    <xf numFmtId="0" fontId="12" fillId="0" borderId="10" xfId="0" applyFont="1" applyBorder="1" applyProtection="1">
      <protection hidden="1"/>
    </xf>
    <xf numFmtId="0" fontId="13" fillId="0" borderId="10" xfId="0" applyFont="1" applyBorder="1" applyAlignment="1" applyProtection="1">
      <alignment horizontal="center" wrapText="1"/>
      <protection hidden="1"/>
    </xf>
    <xf numFmtId="44" fontId="12" fillId="0" borderId="11" xfId="1" applyNumberFormat="1" applyFont="1" applyBorder="1" applyAlignment="1" applyProtection="1">
      <alignment horizontal="center"/>
      <protection hidden="1"/>
    </xf>
    <xf numFmtId="0" fontId="12" fillId="0" borderId="11" xfId="0" applyFont="1" applyBorder="1" applyProtection="1">
      <protection hidden="1"/>
    </xf>
    <xf numFmtId="0" fontId="12" fillId="0" borderId="11" xfId="0" applyFont="1" applyBorder="1" applyAlignment="1" applyProtection="1">
      <alignment horizontal="center"/>
      <protection hidden="1"/>
    </xf>
    <xf numFmtId="44" fontId="12" fillId="0" borderId="11" xfId="0" applyNumberFormat="1" applyFont="1" applyBorder="1" applyProtection="1">
      <protection hidden="1"/>
    </xf>
    <xf numFmtId="0" fontId="12" fillId="0" borderId="14" xfId="0" applyFont="1" applyBorder="1" applyProtection="1">
      <protection hidden="1"/>
    </xf>
    <xf numFmtId="0" fontId="12" fillId="0" borderId="14" xfId="0" applyFont="1" applyBorder="1" applyAlignment="1" applyProtection="1">
      <alignment horizontal="center"/>
      <protection hidden="1"/>
    </xf>
    <xf numFmtId="0" fontId="0" fillId="0" borderId="14" xfId="0" applyBorder="1" applyProtection="1">
      <protection hidden="1"/>
    </xf>
    <xf numFmtId="44" fontId="12" fillId="0" borderId="14" xfId="0" applyNumberFormat="1" applyFont="1" applyBorder="1" applyProtection="1">
      <protection hidden="1"/>
    </xf>
    <xf numFmtId="44" fontId="12" fillId="0" borderId="11" xfId="1" applyFont="1" applyBorder="1" applyAlignment="1" applyProtection="1">
      <alignment horizontal="center"/>
      <protection hidden="1"/>
    </xf>
    <xf numFmtId="0" fontId="13" fillId="0" borderId="1" xfId="0" applyFont="1" applyBorder="1" applyAlignment="1" applyProtection="1">
      <alignment horizontal="right"/>
      <protection hidden="1"/>
    </xf>
    <xf numFmtId="44" fontId="11" fillId="0" borderId="19" xfId="1" applyFont="1" applyBorder="1" applyProtection="1">
      <protection hidden="1"/>
    </xf>
    <xf numFmtId="0" fontId="13" fillId="0" borderId="0" xfId="0" applyFont="1" applyProtection="1">
      <protection hidden="1"/>
    </xf>
    <xf numFmtId="44" fontId="11" fillId="0" borderId="19" xfId="0" applyNumberFormat="1" applyFont="1" applyBorder="1" applyProtection="1">
      <protection hidden="1"/>
    </xf>
    <xf numFmtId="0" fontId="0" fillId="3" borderId="0" xfId="0" applyFill="1" applyAlignment="1" applyProtection="1">
      <alignment horizontal="right"/>
      <protection hidden="1"/>
    </xf>
    <xf numFmtId="0" fontId="0" fillId="0" borderId="1" xfId="0" applyBorder="1" applyAlignment="1" applyProtection="1">
      <alignment horizontal="right"/>
      <protection hidden="1"/>
    </xf>
    <xf numFmtId="44" fontId="12" fillId="10" borderId="4" xfId="1" applyNumberFormat="1" applyFont="1" applyFill="1" applyBorder="1" applyProtection="1">
      <protection hidden="1"/>
    </xf>
    <xf numFmtId="10" fontId="16" fillId="3" borderId="0" xfId="0" applyNumberFormat="1" applyFont="1" applyFill="1" applyBorder="1" applyProtection="1">
      <protection hidden="1"/>
    </xf>
    <xf numFmtId="0" fontId="16" fillId="3" borderId="0" xfId="0" applyFont="1" applyFill="1" applyBorder="1" applyProtection="1">
      <protection hidden="1"/>
    </xf>
    <xf numFmtId="44" fontId="17" fillId="3" borderId="0" xfId="0" applyNumberFormat="1" applyFont="1" applyFill="1" applyBorder="1" applyProtection="1">
      <protection hidden="1"/>
    </xf>
    <xf numFmtId="0" fontId="11" fillId="3" borderId="0" xfId="0" applyFont="1" applyFill="1" applyBorder="1" applyAlignment="1" applyProtection="1">
      <alignment horizontal="right"/>
      <protection hidden="1"/>
    </xf>
    <xf numFmtId="44" fontId="11" fillId="10" borderId="20" xfId="1" applyFont="1" applyFill="1" applyBorder="1" applyProtection="1">
      <protection hidden="1"/>
    </xf>
    <xf numFmtId="44" fontId="12" fillId="3" borderId="0" xfId="0" applyNumberFormat="1" applyFont="1" applyFill="1" applyBorder="1" applyAlignment="1" applyProtection="1">
      <alignment horizontal="right"/>
      <protection hidden="1"/>
    </xf>
    <xf numFmtId="0" fontId="0" fillId="3" borderId="0" xfId="0" applyFill="1" applyBorder="1" applyAlignment="1" applyProtection="1">
      <alignment horizontal="right"/>
      <protection hidden="1"/>
    </xf>
    <xf numFmtId="0" fontId="11" fillId="3" borderId="0" xfId="0" applyFont="1" applyFill="1" applyAlignment="1" applyProtection="1">
      <alignment horizontal="center"/>
      <protection hidden="1"/>
    </xf>
    <xf numFmtId="44" fontId="0" fillId="0" borderId="11" xfId="1" applyFont="1" applyBorder="1" applyProtection="1">
      <protection hidden="1"/>
    </xf>
    <xf numFmtId="0" fontId="0" fillId="0" borderId="11" xfId="0" applyBorder="1" applyProtection="1">
      <protection hidden="1"/>
    </xf>
    <xf numFmtId="44" fontId="7" fillId="3" borderId="0" xfId="1" applyFont="1" applyFill="1" applyBorder="1" applyProtection="1">
      <protection hidden="1"/>
    </xf>
    <xf numFmtId="165" fontId="0" fillId="0" borderId="11" xfId="2" applyNumberFormat="1" applyFont="1" applyBorder="1" applyAlignment="1" applyProtection="1">
      <alignment horizontal="center"/>
      <protection hidden="1"/>
    </xf>
    <xf numFmtId="0" fontId="0" fillId="0" borderId="14" xfId="0" applyBorder="1" applyAlignment="1" applyProtection="1">
      <alignment horizontal="center"/>
      <protection hidden="1"/>
    </xf>
    <xf numFmtId="44" fontId="0" fillId="0" borderId="14" xfId="1" applyFont="1" applyBorder="1" applyProtection="1">
      <protection hidden="1"/>
    </xf>
    <xf numFmtId="44" fontId="0" fillId="0" borderId="14" xfId="1" applyFont="1" applyBorder="1" applyAlignment="1" applyProtection="1">
      <alignment horizontal="center"/>
      <protection hidden="1"/>
    </xf>
    <xf numFmtId="165" fontId="0" fillId="0" borderId="14" xfId="2" applyNumberFormat="1" applyFont="1" applyBorder="1" applyAlignment="1" applyProtection="1">
      <alignment horizontal="center"/>
      <protection hidden="1"/>
    </xf>
    <xf numFmtId="44" fontId="12" fillId="0" borderId="14" xfId="1" applyFont="1" applyBorder="1" applyAlignment="1" applyProtection="1">
      <alignment horizontal="center"/>
      <protection hidden="1"/>
    </xf>
    <xf numFmtId="9" fontId="0" fillId="0" borderId="14" xfId="2" applyFont="1" applyBorder="1" applyAlignment="1" applyProtection="1">
      <alignment horizontal="center"/>
      <protection hidden="1"/>
    </xf>
    <xf numFmtId="165" fontId="0" fillId="0" borderId="21" xfId="1" applyNumberFormat="1" applyFont="1" applyBorder="1" applyAlignment="1" applyProtection="1">
      <alignment horizontal="center"/>
      <protection hidden="1"/>
    </xf>
    <xf numFmtId="44" fontId="12" fillId="3" borderId="0" xfId="1" applyFont="1" applyFill="1" applyProtection="1">
      <protection hidden="1"/>
    </xf>
    <xf numFmtId="44" fontId="12" fillId="3" borderId="22" xfId="1" applyFont="1" applyFill="1" applyBorder="1" applyProtection="1">
      <protection hidden="1"/>
    </xf>
    <xf numFmtId="44" fontId="13" fillId="0" borderId="1" xfId="1" applyFont="1" applyBorder="1" applyAlignment="1" applyProtection="1">
      <alignment horizontal="right"/>
      <protection hidden="1"/>
    </xf>
    <xf numFmtId="44" fontId="12" fillId="3" borderId="0" xfId="1" applyFont="1" applyFill="1" applyAlignment="1" applyProtection="1">
      <alignment horizontal="right"/>
      <protection hidden="1"/>
    </xf>
    <xf numFmtId="44" fontId="0" fillId="0" borderId="1" xfId="1" applyFont="1" applyBorder="1" applyAlignment="1" applyProtection="1">
      <alignment horizontal="right"/>
      <protection hidden="1"/>
    </xf>
    <xf numFmtId="164" fontId="12" fillId="9" borderId="1" xfId="1" applyNumberFormat="1" applyFont="1" applyFill="1" applyBorder="1" applyProtection="1">
      <protection hidden="1"/>
    </xf>
    <xf numFmtId="44" fontId="11" fillId="3" borderId="0" xfId="1" applyFont="1" applyFill="1" applyProtection="1">
      <protection hidden="1"/>
    </xf>
    <xf numFmtId="44" fontId="11" fillId="3" borderId="0" xfId="1" applyFont="1" applyFill="1" applyBorder="1" applyAlignment="1" applyProtection="1">
      <alignment horizontal="right"/>
      <protection hidden="1"/>
    </xf>
    <xf numFmtId="44" fontId="12" fillId="3" borderId="0" xfId="1" applyFont="1" applyFill="1" applyBorder="1" applyProtection="1">
      <protection hidden="1"/>
    </xf>
    <xf numFmtId="0" fontId="11" fillId="7" borderId="8" xfId="0" applyFont="1" applyFill="1" applyBorder="1" applyAlignment="1" applyProtection="1">
      <alignment horizontal="left"/>
      <protection hidden="1"/>
    </xf>
    <xf numFmtId="0" fontId="11" fillId="7" borderId="9" xfId="0" applyFont="1" applyFill="1" applyBorder="1" applyAlignment="1" applyProtection="1">
      <alignment horizontal="left"/>
      <protection hidden="1"/>
    </xf>
    <xf numFmtId="0" fontId="11" fillId="7" borderId="2" xfId="0" applyFont="1" applyFill="1" applyBorder="1" applyAlignment="1" applyProtection="1">
      <alignment horizontal="left"/>
      <protection hidden="1"/>
    </xf>
    <xf numFmtId="0" fontId="11" fillId="3" borderId="0" xfId="0" applyFont="1" applyFill="1" applyBorder="1" applyAlignment="1" applyProtection="1">
      <alignment horizontal="left"/>
      <protection hidden="1"/>
    </xf>
    <xf numFmtId="0" fontId="5" fillId="0" borderId="23" xfId="0" applyFont="1" applyBorder="1" applyAlignment="1" applyProtection="1">
      <alignment horizontal="center"/>
      <protection hidden="1"/>
    </xf>
    <xf numFmtId="0" fontId="11" fillId="0" borderId="8" xfId="0" applyFont="1" applyBorder="1" applyAlignment="1" applyProtection="1">
      <alignment horizontal="center"/>
      <protection hidden="1"/>
    </xf>
    <xf numFmtId="0" fontId="20" fillId="3" borderId="0" xfId="0" applyFont="1" applyFill="1" applyBorder="1" applyAlignment="1" applyProtection="1">
      <alignment horizontal="center"/>
      <protection hidden="1"/>
    </xf>
    <xf numFmtId="0" fontId="0" fillId="0" borderId="0" xfId="0" applyBorder="1" applyProtection="1">
      <protection hidden="1"/>
    </xf>
    <xf numFmtId="44" fontId="0" fillId="10" borderId="20" xfId="0" applyNumberFormat="1" applyFill="1" applyBorder="1" applyAlignment="1" applyProtection="1">
      <alignment horizontal="center"/>
      <protection hidden="1"/>
    </xf>
    <xf numFmtId="10" fontId="16" fillId="3" borderId="0" xfId="2" applyNumberFormat="1" applyFont="1" applyFill="1" applyBorder="1" applyAlignment="1" applyProtection="1">
      <alignment horizontal="center"/>
      <protection hidden="1"/>
    </xf>
    <xf numFmtId="44" fontId="0" fillId="10" borderId="4" xfId="0" applyNumberFormat="1" applyFill="1" applyBorder="1" applyProtection="1">
      <protection hidden="1"/>
    </xf>
    <xf numFmtId="44" fontId="0" fillId="10" borderId="24" xfId="0" applyNumberFormat="1" applyFill="1" applyBorder="1" applyProtection="1">
      <protection hidden="1"/>
    </xf>
    <xf numFmtId="44" fontId="5" fillId="10" borderId="8" xfId="0" applyNumberFormat="1" applyFont="1" applyFill="1" applyBorder="1" applyProtection="1">
      <protection hidden="1"/>
    </xf>
    <xf numFmtId="10" fontId="21" fillId="3" borderId="0" xfId="0" applyNumberFormat="1" applyFont="1" applyFill="1" applyBorder="1" applyAlignment="1" applyProtection="1">
      <alignment horizontal="center"/>
      <protection hidden="1"/>
    </xf>
    <xf numFmtId="0" fontId="30" fillId="3" borderId="0" xfId="0" applyFont="1" applyFill="1" applyProtection="1">
      <protection hidden="1"/>
    </xf>
    <xf numFmtId="0" fontId="11" fillId="3" borderId="0" xfId="0" applyFont="1" applyFill="1" applyProtection="1">
      <protection hidden="1"/>
    </xf>
    <xf numFmtId="0" fontId="5" fillId="0" borderId="25" xfId="0" applyFont="1" applyBorder="1" applyAlignment="1" applyProtection="1">
      <alignment horizontal="center"/>
      <protection hidden="1"/>
    </xf>
    <xf numFmtId="0" fontId="11" fillId="0" borderId="25" xfId="0" applyFont="1" applyBorder="1" applyAlignment="1" applyProtection="1">
      <alignment horizontal="center"/>
      <protection hidden="1"/>
    </xf>
    <xf numFmtId="0" fontId="11" fillId="0" borderId="25" xfId="0" applyFont="1" applyFill="1" applyBorder="1" applyAlignment="1" applyProtection="1">
      <alignment horizontal="center"/>
      <protection hidden="1"/>
    </xf>
    <xf numFmtId="0" fontId="11" fillId="0" borderId="26" xfId="0" applyFont="1" applyBorder="1" applyAlignment="1" applyProtection="1">
      <alignment horizontal="center"/>
      <protection hidden="1"/>
    </xf>
    <xf numFmtId="0" fontId="11" fillId="0" borderId="27" xfId="0" applyFont="1" applyBorder="1" applyAlignment="1" applyProtection="1">
      <alignment horizontal="center"/>
      <protection hidden="1"/>
    </xf>
    <xf numFmtId="0" fontId="11" fillId="0" borderId="28" xfId="0" applyFont="1" applyBorder="1" applyAlignment="1" applyProtection="1">
      <alignment horizontal="center"/>
      <protection hidden="1"/>
    </xf>
    <xf numFmtId="0" fontId="11" fillId="0" borderId="0" xfId="0" applyFont="1" applyProtection="1">
      <protection hidden="1"/>
    </xf>
    <xf numFmtId="44" fontId="0" fillId="10" borderId="1" xfId="0" applyNumberFormat="1" applyFill="1" applyBorder="1" applyProtection="1">
      <protection hidden="1"/>
    </xf>
    <xf numFmtId="10" fontId="0" fillId="10" borderId="1" xfId="2" applyNumberFormat="1" applyFont="1" applyFill="1" applyBorder="1" applyAlignment="1" applyProtection="1">
      <alignment horizontal="center"/>
      <protection hidden="1"/>
    </xf>
    <xf numFmtId="166" fontId="0" fillId="10" borderId="16" xfId="0" applyNumberFormat="1" applyFill="1" applyBorder="1" applyProtection="1">
      <protection hidden="1"/>
    </xf>
    <xf numFmtId="44" fontId="0" fillId="10" borderId="29" xfId="0" applyNumberFormat="1" applyFill="1" applyBorder="1" applyProtection="1">
      <protection hidden="1"/>
    </xf>
    <xf numFmtId="10" fontId="0" fillId="10" borderId="29" xfId="2" applyNumberFormat="1" applyFont="1" applyFill="1" applyBorder="1" applyAlignment="1" applyProtection="1">
      <alignment horizontal="center"/>
      <protection hidden="1"/>
    </xf>
    <xf numFmtId="0" fontId="0" fillId="10" borderId="30" xfId="0" applyFill="1" applyBorder="1" applyProtection="1">
      <protection hidden="1"/>
    </xf>
    <xf numFmtId="0" fontId="0" fillId="10" borderId="11" xfId="0" applyFill="1" applyBorder="1" applyProtection="1">
      <protection hidden="1"/>
    </xf>
    <xf numFmtId="0" fontId="0" fillId="10" borderId="31" xfId="0" applyFill="1" applyBorder="1" applyProtection="1">
      <protection hidden="1"/>
    </xf>
    <xf numFmtId="44" fontId="5" fillId="10" borderId="10" xfId="0" applyNumberFormat="1" applyFont="1" applyFill="1" applyBorder="1" applyProtection="1">
      <protection hidden="1"/>
    </xf>
    <xf numFmtId="10" fontId="5" fillId="10" borderId="10" xfId="0" applyNumberFormat="1" applyFont="1" applyFill="1" applyBorder="1" applyAlignment="1" applyProtection="1">
      <alignment horizontal="center"/>
      <protection hidden="1"/>
    </xf>
    <xf numFmtId="166" fontId="2" fillId="10" borderId="32" xfId="0" applyNumberFormat="1" applyFont="1" applyFill="1" applyBorder="1" applyProtection="1">
      <protection hidden="1"/>
    </xf>
    <xf numFmtId="14" fontId="22" fillId="3" borderId="0" xfId="0" applyNumberFormat="1" applyFont="1" applyFill="1" applyAlignment="1" applyProtection="1">
      <alignment horizontal="left"/>
      <protection hidden="1"/>
    </xf>
    <xf numFmtId="0" fontId="29" fillId="3" borderId="0" xfId="0" applyFont="1" applyFill="1" applyProtection="1">
      <protection hidden="1"/>
    </xf>
    <xf numFmtId="0" fontId="19" fillId="3" borderId="0" xfId="0" applyFont="1" applyFill="1" applyProtection="1">
      <protection hidden="1"/>
    </xf>
    <xf numFmtId="0" fontId="0" fillId="0" borderId="0" xfId="0" applyAlignment="1" applyProtection="1">
      <alignment horizontal="left"/>
      <protection hidden="1"/>
    </xf>
    <xf numFmtId="0" fontId="0" fillId="7" borderId="0" xfId="0" applyFill="1" applyBorder="1" applyAlignment="1">
      <alignment vertical="top"/>
    </xf>
    <xf numFmtId="0" fontId="0" fillId="7" borderId="0" xfId="0" applyFill="1" applyProtection="1">
      <protection hidden="1"/>
    </xf>
    <xf numFmtId="0" fontId="12" fillId="7" borderId="0" xfId="0" applyFont="1" applyFill="1" applyProtection="1">
      <protection hidden="1"/>
    </xf>
    <xf numFmtId="0" fontId="32" fillId="7" borderId="0" xfId="0" applyFont="1" applyFill="1" applyProtection="1">
      <protection hidden="1"/>
    </xf>
    <xf numFmtId="0" fontId="13" fillId="7" borderId="1" xfId="0" applyFont="1" applyFill="1" applyBorder="1" applyAlignment="1" applyProtection="1">
      <alignment horizontal="center"/>
      <protection hidden="1"/>
    </xf>
    <xf numFmtId="0" fontId="31" fillId="7" borderId="0" xfId="0" applyFont="1" applyFill="1" applyProtection="1">
      <protection hidden="1"/>
    </xf>
    <xf numFmtId="164" fontId="14" fillId="7" borderId="0" xfId="0" applyNumberFormat="1" applyFont="1" applyFill="1" applyAlignment="1" applyProtection="1">
      <alignment horizontal="center"/>
      <protection hidden="1"/>
    </xf>
    <xf numFmtId="0" fontId="27" fillId="7" borderId="0" xfId="0" applyFont="1" applyFill="1" applyProtection="1">
      <protection hidden="1"/>
    </xf>
    <xf numFmtId="164" fontId="15" fillId="7" borderId="1" xfId="0" applyNumberFormat="1" applyFont="1" applyFill="1" applyBorder="1" applyAlignment="1" applyProtection="1">
      <alignment horizontal="center"/>
      <protection hidden="1"/>
    </xf>
    <xf numFmtId="0" fontId="11" fillId="7" borderId="0" xfId="0" applyFont="1" applyFill="1" applyProtection="1">
      <protection hidden="1"/>
    </xf>
    <xf numFmtId="0" fontId="6" fillId="2" borderId="0" xfId="0" applyFont="1" applyFill="1" applyBorder="1" applyAlignment="1">
      <alignment vertical="top"/>
    </xf>
    <xf numFmtId="0" fontId="0" fillId="0" borderId="0" xfId="0" applyAlignment="1">
      <alignment vertical="top"/>
    </xf>
    <xf numFmtId="0" fontId="3" fillId="0" borderId="0" xfId="0" applyFont="1" applyBorder="1" applyAlignment="1">
      <alignment horizontal="center" vertical="top" wrapText="1"/>
    </xf>
    <xf numFmtId="0" fontId="6" fillId="2" borderId="0" xfId="0" applyFont="1" applyFill="1" applyBorder="1" applyAlignment="1">
      <alignment vertical="top" wrapText="1"/>
    </xf>
    <xf numFmtId="0" fontId="11" fillId="8" borderId="33" xfId="0" applyFont="1" applyFill="1" applyBorder="1" applyAlignment="1" applyProtection="1">
      <alignment horizontal="center" wrapText="1"/>
      <protection hidden="1"/>
    </xf>
    <xf numFmtId="0" fontId="11" fillId="8" borderId="34" xfId="0" applyFont="1" applyFill="1" applyBorder="1" applyAlignment="1" applyProtection="1">
      <alignment horizontal="center" wrapText="1"/>
      <protection hidden="1"/>
    </xf>
    <xf numFmtId="0" fontId="0" fillId="0" borderId="34" xfId="0" applyBorder="1" applyAlignment="1" applyProtection="1">
      <alignment wrapText="1"/>
      <protection hidden="1"/>
    </xf>
    <xf numFmtId="164" fontId="7" fillId="9" borderId="4" xfId="0" applyNumberFormat="1" applyFont="1" applyFill="1" applyBorder="1" applyAlignment="1" applyProtection="1">
      <alignment horizontal="center"/>
      <protection locked="0"/>
    </xf>
    <xf numFmtId="164" fontId="0" fillId="9" borderId="6" xfId="0" applyNumberFormat="1" applyFill="1" applyBorder="1" applyAlignment="1" applyProtection="1">
      <protection locked="0"/>
    </xf>
    <xf numFmtId="164" fontId="7" fillId="7" borderId="4" xfId="0" applyNumberFormat="1" applyFont="1" applyFill="1" applyBorder="1" applyAlignment="1" applyProtection="1">
      <alignment horizontal="center"/>
      <protection hidden="1"/>
    </xf>
    <xf numFmtId="164" fontId="0" fillId="7" borderId="6" xfId="0" applyNumberFormat="1" applyFill="1" applyBorder="1" applyAlignment="1" applyProtection="1">
      <protection hidden="1"/>
    </xf>
    <xf numFmtId="0" fontId="7" fillId="9" borderId="4" xfId="0" applyFont="1" applyFill="1" applyBorder="1" applyAlignment="1" applyProtection="1">
      <alignment horizontal="left"/>
      <protection locked="0"/>
    </xf>
    <xf numFmtId="0" fontId="7" fillId="9" borderId="5" xfId="0" applyFont="1" applyFill="1" applyBorder="1" applyAlignment="1" applyProtection="1">
      <alignment horizontal="left"/>
      <protection locked="0"/>
    </xf>
    <xf numFmtId="0" fontId="7" fillId="9" borderId="6" xfId="0" applyFont="1" applyFill="1" applyBorder="1" applyAlignment="1" applyProtection="1">
      <alignment horizontal="left"/>
      <protection locked="0"/>
    </xf>
    <xf numFmtId="0" fontId="7" fillId="9" borderId="4" xfId="0" applyFont="1" applyFill="1" applyBorder="1" applyProtection="1">
      <protection locked="0"/>
    </xf>
    <xf numFmtId="0" fontId="7" fillId="9" borderId="5" xfId="0" applyFont="1" applyFill="1" applyBorder="1" applyProtection="1">
      <protection locked="0"/>
    </xf>
    <xf numFmtId="0" fontId="7" fillId="9" borderId="6" xfId="0" applyFont="1" applyFill="1" applyBorder="1" applyProtection="1">
      <protection locked="0"/>
    </xf>
    <xf numFmtId="14" fontId="7" fillId="9" borderId="4" xfId="0" applyNumberFormat="1" applyFont="1" applyFill="1" applyBorder="1" applyAlignment="1" applyProtection="1">
      <alignment horizontal="left"/>
      <protection locked="0"/>
    </xf>
    <xf numFmtId="0" fontId="0" fillId="9" borderId="6" xfId="0" applyFill="1" applyBorder="1" applyAlignment="1" applyProtection="1">
      <alignment horizontal="left"/>
      <protection locked="0"/>
    </xf>
    <xf numFmtId="0" fontId="6" fillId="7" borderId="0" xfId="0" applyFont="1" applyFill="1" applyAlignment="1" applyProtection="1">
      <alignment horizontal="center"/>
      <protection hidden="1"/>
    </xf>
    <xf numFmtId="44" fontId="12" fillId="9" borderId="15" xfId="1" applyFont="1" applyFill="1" applyBorder="1" applyAlignment="1" applyProtection="1">
      <alignment horizontal="center" wrapText="1"/>
      <protection locked="0"/>
    </xf>
    <xf numFmtId="0" fontId="0" fillId="9" borderId="16" xfId="0" applyFill="1" applyBorder="1" applyAlignment="1" applyProtection="1">
      <alignment horizontal="center" wrapText="1"/>
      <protection locked="0"/>
    </xf>
    <xf numFmtId="44" fontId="12" fillId="9" borderId="15" xfId="1" applyFont="1" applyFill="1" applyBorder="1" applyAlignment="1" applyProtection="1">
      <alignment horizontal="center"/>
      <protection locked="0"/>
    </xf>
    <xf numFmtId="0" fontId="0" fillId="9" borderId="16" xfId="0" applyFill="1" applyBorder="1" applyAlignment="1" applyProtection="1">
      <alignment horizontal="center"/>
      <protection locked="0"/>
    </xf>
    <xf numFmtId="0" fontId="13" fillId="0" borderId="8" xfId="0" applyFont="1" applyBorder="1" applyAlignment="1" applyProtection="1">
      <alignment horizontal="center"/>
      <protection hidden="1"/>
    </xf>
    <xf numFmtId="0" fontId="0" fillId="0" borderId="2" xfId="0" applyBorder="1" applyAlignment="1" applyProtection="1">
      <alignment horizontal="center"/>
      <protection hidden="1"/>
    </xf>
    <xf numFmtId="44" fontId="12" fillId="9" borderId="12" xfId="1" applyFont="1" applyFill="1" applyBorder="1" applyAlignment="1" applyProtection="1">
      <alignment horizontal="center" wrapText="1"/>
      <protection locked="0"/>
    </xf>
    <xf numFmtId="0" fontId="0" fillId="9" borderId="13" xfId="0" applyFill="1" applyBorder="1" applyAlignment="1" applyProtection="1">
      <alignment horizontal="center" wrapText="1"/>
      <protection locked="0"/>
    </xf>
    <xf numFmtId="44" fontId="12" fillId="9" borderId="17" xfId="1" applyFont="1" applyFill="1" applyBorder="1" applyAlignment="1" applyProtection="1">
      <alignment horizontal="center"/>
      <protection locked="0"/>
    </xf>
    <xf numFmtId="0" fontId="0" fillId="9" borderId="18" xfId="0" applyFill="1" applyBorder="1" applyAlignment="1" applyProtection="1">
      <alignment horizontal="center"/>
      <protection locked="0"/>
    </xf>
  </cellXfs>
  <cellStyles count="3">
    <cellStyle name="Currency" xfId="1" builtinId="4"/>
    <cellStyle name="Normal" xfId="0" builtinId="0"/>
    <cellStyle name="Percent" xfId="2" builtinId="5"/>
  </cellStyles>
  <dxfs count="9">
    <dxf>
      <font>
        <b/>
        <i val="0"/>
        <condense val="0"/>
        <extend val="0"/>
        <color indexed="10"/>
      </font>
    </dxf>
    <dxf>
      <font>
        <b/>
        <i val="0"/>
        <condense val="0"/>
        <extend val="0"/>
        <color indexed="10"/>
      </font>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10"/>
        </left>
        <right style="thin">
          <color indexed="10"/>
        </right>
        <top style="thin">
          <color indexed="10"/>
        </top>
        <bottom style="thin">
          <color indexed="10"/>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
      <font>
        <b/>
        <i val="0"/>
        <condense val="0"/>
        <extend val="0"/>
        <color indexed="10"/>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6"/>
  <sheetViews>
    <sheetView zoomScaleNormal="100" workbookViewId="0">
      <selection activeCell="D18" sqref="D18"/>
    </sheetView>
  </sheetViews>
  <sheetFormatPr defaultColWidth="9.1328125" defaultRowHeight="14.25" x14ac:dyDescent="0.45"/>
  <cols>
    <col min="1" max="1" width="4.1328125" style="1" customWidth="1"/>
    <col min="2" max="2" width="160.53125" style="1" customWidth="1"/>
    <col min="3" max="90" width="9.1328125" style="146"/>
    <col min="91" max="16384" width="9.1328125" style="1"/>
  </cols>
  <sheetData>
    <row r="1" spans="1:2" ht="20.65" customHeight="1" x14ac:dyDescent="0.45">
      <c r="A1" s="158" t="s">
        <v>94</v>
      </c>
      <c r="B1" s="157"/>
    </row>
    <row r="2" spans="1:2" x14ac:dyDescent="0.45">
      <c r="A2" s="2"/>
      <c r="B2" s="2"/>
    </row>
    <row r="3" spans="1:2" ht="57" customHeight="1" x14ac:dyDescent="0.45">
      <c r="B3" s="27" t="s">
        <v>95</v>
      </c>
    </row>
    <row r="4" spans="1:2" x14ac:dyDescent="0.45">
      <c r="A4" s="159" t="s">
        <v>100</v>
      </c>
      <c r="B4" s="157"/>
    </row>
    <row r="5" spans="1:2" x14ac:dyDescent="0.45">
      <c r="A5" s="25" t="s">
        <v>0</v>
      </c>
      <c r="B5" s="4" t="s">
        <v>99</v>
      </c>
    </row>
    <row r="6" spans="1:2" x14ac:dyDescent="0.45">
      <c r="A6" s="159" t="s">
        <v>101</v>
      </c>
      <c r="B6" s="157"/>
    </row>
    <row r="7" spans="1:2" x14ac:dyDescent="0.45">
      <c r="A7" s="3" t="s">
        <v>0</v>
      </c>
      <c r="B7" s="4" t="s">
        <v>96</v>
      </c>
    </row>
    <row r="8" spans="1:2" ht="40.5" x14ac:dyDescent="0.45">
      <c r="A8" s="3" t="s">
        <v>2</v>
      </c>
      <c r="B8" s="27" t="s">
        <v>122</v>
      </c>
    </row>
    <row r="9" spans="1:2" x14ac:dyDescent="0.45">
      <c r="A9" s="3" t="s">
        <v>3</v>
      </c>
      <c r="B9" s="4" t="s">
        <v>97</v>
      </c>
    </row>
    <row r="10" spans="1:2" x14ac:dyDescent="0.45">
      <c r="A10" s="5" t="s">
        <v>4</v>
      </c>
      <c r="B10" s="4" t="s">
        <v>6</v>
      </c>
    </row>
    <row r="11" spans="1:2" ht="27" x14ac:dyDescent="0.45">
      <c r="A11" s="3" t="s">
        <v>5</v>
      </c>
      <c r="B11" s="27" t="s">
        <v>120</v>
      </c>
    </row>
    <row r="12" spans="1:2" x14ac:dyDescent="0.45">
      <c r="A12" s="3" t="s">
        <v>7</v>
      </c>
      <c r="B12" s="4" t="s">
        <v>98</v>
      </c>
    </row>
    <row r="13" spans="1:2" ht="27" x14ac:dyDescent="0.45">
      <c r="A13" s="3" t="s">
        <v>8</v>
      </c>
      <c r="B13" s="27" t="s">
        <v>117</v>
      </c>
    </row>
    <row r="14" spans="1:2" ht="21.75" customHeight="1" x14ac:dyDescent="0.45">
      <c r="A14" s="159" t="s">
        <v>102</v>
      </c>
      <c r="B14" s="157"/>
    </row>
    <row r="15" spans="1:2" x14ac:dyDescent="0.45">
      <c r="A15" s="3" t="s">
        <v>0</v>
      </c>
      <c r="B15" s="4" t="s">
        <v>1</v>
      </c>
    </row>
    <row r="16" spans="1:2" ht="40.5" x14ac:dyDescent="0.45">
      <c r="A16" s="3" t="s">
        <v>2</v>
      </c>
      <c r="B16" s="27" t="s">
        <v>122</v>
      </c>
    </row>
    <row r="17" spans="1:2" x14ac:dyDescent="0.45">
      <c r="A17" s="3" t="s">
        <v>3</v>
      </c>
      <c r="B17" s="4" t="s">
        <v>97</v>
      </c>
    </row>
    <row r="18" spans="1:2" ht="40.5" x14ac:dyDescent="0.45">
      <c r="A18" s="3" t="s">
        <v>4</v>
      </c>
      <c r="B18" s="27" t="s">
        <v>104</v>
      </c>
    </row>
    <row r="19" spans="1:2" x14ac:dyDescent="0.45">
      <c r="A19" s="3" t="s">
        <v>5</v>
      </c>
      <c r="B19" s="4" t="s">
        <v>105</v>
      </c>
    </row>
    <row r="20" spans="1:2" x14ac:dyDescent="0.45">
      <c r="A20" s="3" t="s">
        <v>7</v>
      </c>
      <c r="B20" s="4" t="s">
        <v>11</v>
      </c>
    </row>
    <row r="21" spans="1:2" x14ac:dyDescent="0.45">
      <c r="A21" s="3" t="s">
        <v>8</v>
      </c>
      <c r="B21" s="4" t="s">
        <v>118</v>
      </c>
    </row>
    <row r="22" spans="1:2" x14ac:dyDescent="0.45">
      <c r="A22" s="3" t="s">
        <v>9</v>
      </c>
      <c r="B22" s="4" t="s">
        <v>98</v>
      </c>
    </row>
    <row r="23" spans="1:2" x14ac:dyDescent="0.45">
      <c r="A23" s="3" t="s">
        <v>10</v>
      </c>
      <c r="B23" s="27" t="s">
        <v>119</v>
      </c>
    </row>
    <row r="24" spans="1:2" ht="17.649999999999999" x14ac:dyDescent="0.45">
      <c r="A24" s="156" t="s">
        <v>93</v>
      </c>
      <c r="B24" s="157"/>
    </row>
    <row r="25" spans="1:2" x14ac:dyDescent="0.45">
      <c r="A25" s="4"/>
      <c r="B25" s="4" t="s">
        <v>106</v>
      </c>
    </row>
    <row r="26" spans="1:2" ht="30" x14ac:dyDescent="0.45">
      <c r="A26" s="5" t="s">
        <v>0</v>
      </c>
      <c r="B26" s="26" t="s">
        <v>121</v>
      </c>
    </row>
  </sheetData>
  <sheetProtection algorithmName="SHA-512" hashValue="U9S2h+ve1BBCNyUuSDTk4tLlQcW2SDI297MobGMUu9j72ttHAYpkO3flxP3koycQKTs8ibXFSChAgQO3zTa0sw==" saltValue="TSeGIg00LgkcuqMCKmChCg==" spinCount="100000" sheet="1" objects="1" scenarios="1"/>
  <mergeCells count="5">
    <mergeCell ref="A24:B24"/>
    <mergeCell ref="A1:B1"/>
    <mergeCell ref="A4:B4"/>
    <mergeCell ref="A6:B6"/>
    <mergeCell ref="A14:B1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2"/>
  <sheetViews>
    <sheetView tabSelected="1" zoomScaleNormal="100" workbookViewId="0">
      <selection activeCell="E14" sqref="E14:J14"/>
    </sheetView>
  </sheetViews>
  <sheetFormatPr defaultRowHeight="14.25" x14ac:dyDescent="0.45"/>
  <cols>
    <col min="1" max="1" width="1.33203125" style="33" customWidth="1"/>
    <col min="2" max="2" width="29.46484375" style="33" customWidth="1"/>
    <col min="3" max="3" width="21.73046875" style="33" customWidth="1"/>
    <col min="4" max="4" width="22" style="33" customWidth="1"/>
    <col min="5" max="5" width="36.86328125" style="33" customWidth="1"/>
    <col min="6" max="6" width="33.86328125" style="33" customWidth="1"/>
    <col min="7" max="7" width="29" style="33" customWidth="1"/>
    <col min="8" max="8" width="21.6640625" style="33" customWidth="1"/>
    <col min="9" max="10" width="9.1328125" style="33" hidden="1" customWidth="1"/>
    <col min="11" max="11" width="16.33203125" style="33" hidden="1" customWidth="1"/>
    <col min="12" max="12" width="20.33203125" style="33" customWidth="1"/>
    <col min="13" max="13" width="2.46484375" style="33" customWidth="1"/>
    <col min="14" max="14" width="3.1328125" style="147" customWidth="1"/>
    <col min="15" max="16" width="20.6640625" style="147" hidden="1" customWidth="1"/>
    <col min="17" max="17" width="20.86328125" style="147" hidden="1" customWidth="1"/>
    <col min="18" max="18" width="30" style="147" hidden="1" customWidth="1"/>
    <col min="19" max="19" width="25.33203125" style="147" hidden="1" customWidth="1"/>
    <col min="20" max="20" width="1" style="147" hidden="1" customWidth="1"/>
    <col min="21" max="21" width="0" style="147" hidden="1" customWidth="1"/>
    <col min="22" max="22" width="10.9296875" style="147" hidden="1" customWidth="1"/>
    <col min="23" max="23" width="9" style="147" hidden="1" customWidth="1"/>
    <col min="24" max="24" width="12.53125" style="147" hidden="1" customWidth="1"/>
    <col min="25" max="25" width="28.33203125" style="147" hidden="1" customWidth="1"/>
    <col min="26" max="26" width="10.796875" style="147" hidden="1" customWidth="1"/>
    <col min="27" max="76" width="9.06640625" style="147"/>
    <col min="77" max="257" width="9.06640625" style="33"/>
    <col min="258" max="258" width="1.33203125" style="33" customWidth="1"/>
    <col min="259" max="259" width="29.46484375" style="33" customWidth="1"/>
    <col min="260" max="260" width="16.53125" style="33" customWidth="1"/>
    <col min="261" max="262" width="22" style="33" customWidth="1"/>
    <col min="263" max="263" width="36.33203125" style="33" customWidth="1"/>
    <col min="264" max="264" width="29" style="33" customWidth="1"/>
    <col min="265" max="265" width="20" style="33" customWidth="1"/>
    <col min="266" max="268" width="0" style="33" hidden="1" customWidth="1"/>
    <col min="269" max="269" width="20.33203125" style="33" customWidth="1"/>
    <col min="270" max="270" width="2.46484375" style="33" customWidth="1"/>
    <col min="271" max="276" width="0" style="33" hidden="1" customWidth="1"/>
    <col min="277" max="513" width="9.06640625" style="33"/>
    <col min="514" max="514" width="1.33203125" style="33" customWidth="1"/>
    <col min="515" max="515" width="29.46484375" style="33" customWidth="1"/>
    <col min="516" max="516" width="16.53125" style="33" customWidth="1"/>
    <col min="517" max="518" width="22" style="33" customWidth="1"/>
    <col min="519" max="519" width="36.33203125" style="33" customWidth="1"/>
    <col min="520" max="520" width="29" style="33" customWidth="1"/>
    <col min="521" max="521" width="20" style="33" customWidth="1"/>
    <col min="522" max="524" width="0" style="33" hidden="1" customWidth="1"/>
    <col min="525" max="525" width="20.33203125" style="33" customWidth="1"/>
    <col min="526" max="526" width="2.46484375" style="33" customWidth="1"/>
    <col min="527" max="532" width="0" style="33" hidden="1" customWidth="1"/>
    <col min="533" max="769" width="9.06640625" style="33"/>
    <col min="770" max="770" width="1.33203125" style="33" customWidth="1"/>
    <col min="771" max="771" width="29.46484375" style="33" customWidth="1"/>
    <col min="772" max="772" width="16.53125" style="33" customWidth="1"/>
    <col min="773" max="774" width="22" style="33" customWidth="1"/>
    <col min="775" max="775" width="36.33203125" style="33" customWidth="1"/>
    <col min="776" max="776" width="29" style="33" customWidth="1"/>
    <col min="777" max="777" width="20" style="33" customWidth="1"/>
    <col min="778" max="780" width="0" style="33" hidden="1" customWidth="1"/>
    <col min="781" max="781" width="20.33203125" style="33" customWidth="1"/>
    <col min="782" max="782" width="2.46484375" style="33" customWidth="1"/>
    <col min="783" max="788" width="0" style="33" hidden="1" customWidth="1"/>
    <col min="789" max="1025" width="9.06640625" style="33"/>
    <col min="1026" max="1026" width="1.33203125" style="33" customWidth="1"/>
    <col min="1027" max="1027" width="29.46484375" style="33" customWidth="1"/>
    <col min="1028" max="1028" width="16.53125" style="33" customWidth="1"/>
    <col min="1029" max="1030" width="22" style="33" customWidth="1"/>
    <col min="1031" max="1031" width="36.33203125" style="33" customWidth="1"/>
    <col min="1032" max="1032" width="29" style="33" customWidth="1"/>
    <col min="1033" max="1033" width="20" style="33" customWidth="1"/>
    <col min="1034" max="1036" width="0" style="33" hidden="1" customWidth="1"/>
    <col min="1037" max="1037" width="20.33203125" style="33" customWidth="1"/>
    <col min="1038" max="1038" width="2.46484375" style="33" customWidth="1"/>
    <col min="1039" max="1044" width="0" style="33" hidden="1" customWidth="1"/>
    <col min="1045" max="1281" width="9.06640625" style="33"/>
    <col min="1282" max="1282" width="1.33203125" style="33" customWidth="1"/>
    <col min="1283" max="1283" width="29.46484375" style="33" customWidth="1"/>
    <col min="1284" max="1284" width="16.53125" style="33" customWidth="1"/>
    <col min="1285" max="1286" width="22" style="33" customWidth="1"/>
    <col min="1287" max="1287" width="36.33203125" style="33" customWidth="1"/>
    <col min="1288" max="1288" width="29" style="33" customWidth="1"/>
    <col min="1289" max="1289" width="20" style="33" customWidth="1"/>
    <col min="1290" max="1292" width="0" style="33" hidden="1" customWidth="1"/>
    <col min="1293" max="1293" width="20.33203125" style="33" customWidth="1"/>
    <col min="1294" max="1294" width="2.46484375" style="33" customWidth="1"/>
    <col min="1295" max="1300" width="0" style="33" hidden="1" customWidth="1"/>
    <col min="1301" max="1537" width="9.06640625" style="33"/>
    <col min="1538" max="1538" width="1.33203125" style="33" customWidth="1"/>
    <col min="1539" max="1539" width="29.46484375" style="33" customWidth="1"/>
    <col min="1540" max="1540" width="16.53125" style="33" customWidth="1"/>
    <col min="1541" max="1542" width="22" style="33" customWidth="1"/>
    <col min="1543" max="1543" width="36.33203125" style="33" customWidth="1"/>
    <col min="1544" max="1544" width="29" style="33" customWidth="1"/>
    <col min="1545" max="1545" width="20" style="33" customWidth="1"/>
    <col min="1546" max="1548" width="0" style="33" hidden="1" customWidth="1"/>
    <col min="1549" max="1549" width="20.33203125" style="33" customWidth="1"/>
    <col min="1550" max="1550" width="2.46484375" style="33" customWidth="1"/>
    <col min="1551" max="1556" width="0" style="33" hidden="1" customWidth="1"/>
    <col min="1557" max="1793" width="9.06640625" style="33"/>
    <col min="1794" max="1794" width="1.33203125" style="33" customWidth="1"/>
    <col min="1795" max="1795" width="29.46484375" style="33" customWidth="1"/>
    <col min="1796" max="1796" width="16.53125" style="33" customWidth="1"/>
    <col min="1797" max="1798" width="22" style="33" customWidth="1"/>
    <col min="1799" max="1799" width="36.33203125" style="33" customWidth="1"/>
    <col min="1800" max="1800" width="29" style="33" customWidth="1"/>
    <col min="1801" max="1801" width="20" style="33" customWidth="1"/>
    <col min="1802" max="1804" width="0" style="33" hidden="1" customWidth="1"/>
    <col min="1805" max="1805" width="20.33203125" style="33" customWidth="1"/>
    <col min="1806" max="1806" width="2.46484375" style="33" customWidth="1"/>
    <col min="1807" max="1812" width="0" style="33" hidden="1" customWidth="1"/>
    <col min="1813" max="2049" width="9.06640625" style="33"/>
    <col min="2050" max="2050" width="1.33203125" style="33" customWidth="1"/>
    <col min="2051" max="2051" width="29.46484375" style="33" customWidth="1"/>
    <col min="2052" max="2052" width="16.53125" style="33" customWidth="1"/>
    <col min="2053" max="2054" width="22" style="33" customWidth="1"/>
    <col min="2055" max="2055" width="36.33203125" style="33" customWidth="1"/>
    <col min="2056" max="2056" width="29" style="33" customWidth="1"/>
    <col min="2057" max="2057" width="20" style="33" customWidth="1"/>
    <col min="2058" max="2060" width="0" style="33" hidden="1" customWidth="1"/>
    <col min="2061" max="2061" width="20.33203125" style="33" customWidth="1"/>
    <col min="2062" max="2062" width="2.46484375" style="33" customWidth="1"/>
    <col min="2063" max="2068" width="0" style="33" hidden="1" customWidth="1"/>
    <col min="2069" max="2305" width="9.06640625" style="33"/>
    <col min="2306" max="2306" width="1.33203125" style="33" customWidth="1"/>
    <col min="2307" max="2307" width="29.46484375" style="33" customWidth="1"/>
    <col min="2308" max="2308" width="16.53125" style="33" customWidth="1"/>
    <col min="2309" max="2310" width="22" style="33" customWidth="1"/>
    <col min="2311" max="2311" width="36.33203125" style="33" customWidth="1"/>
    <col min="2312" max="2312" width="29" style="33" customWidth="1"/>
    <col min="2313" max="2313" width="20" style="33" customWidth="1"/>
    <col min="2314" max="2316" width="0" style="33" hidden="1" customWidth="1"/>
    <col min="2317" max="2317" width="20.33203125" style="33" customWidth="1"/>
    <col min="2318" max="2318" width="2.46484375" style="33" customWidth="1"/>
    <col min="2319" max="2324" width="0" style="33" hidden="1" customWidth="1"/>
    <col min="2325" max="2561" width="9.06640625" style="33"/>
    <col min="2562" max="2562" width="1.33203125" style="33" customWidth="1"/>
    <col min="2563" max="2563" width="29.46484375" style="33" customWidth="1"/>
    <col min="2564" max="2564" width="16.53125" style="33" customWidth="1"/>
    <col min="2565" max="2566" width="22" style="33" customWidth="1"/>
    <col min="2567" max="2567" width="36.33203125" style="33" customWidth="1"/>
    <col min="2568" max="2568" width="29" style="33" customWidth="1"/>
    <col min="2569" max="2569" width="20" style="33" customWidth="1"/>
    <col min="2570" max="2572" width="0" style="33" hidden="1" customWidth="1"/>
    <col min="2573" max="2573" width="20.33203125" style="33" customWidth="1"/>
    <col min="2574" max="2574" width="2.46484375" style="33" customWidth="1"/>
    <col min="2575" max="2580" width="0" style="33" hidden="1" customWidth="1"/>
    <col min="2581" max="2817" width="9.06640625" style="33"/>
    <col min="2818" max="2818" width="1.33203125" style="33" customWidth="1"/>
    <col min="2819" max="2819" width="29.46484375" style="33" customWidth="1"/>
    <col min="2820" max="2820" width="16.53125" style="33" customWidth="1"/>
    <col min="2821" max="2822" width="22" style="33" customWidth="1"/>
    <col min="2823" max="2823" width="36.33203125" style="33" customWidth="1"/>
    <col min="2824" max="2824" width="29" style="33" customWidth="1"/>
    <col min="2825" max="2825" width="20" style="33" customWidth="1"/>
    <col min="2826" max="2828" width="0" style="33" hidden="1" customWidth="1"/>
    <col min="2829" max="2829" width="20.33203125" style="33" customWidth="1"/>
    <col min="2830" max="2830" width="2.46484375" style="33" customWidth="1"/>
    <col min="2831" max="2836" width="0" style="33" hidden="1" customWidth="1"/>
    <col min="2837" max="3073" width="9.06640625" style="33"/>
    <col min="3074" max="3074" width="1.33203125" style="33" customWidth="1"/>
    <col min="3075" max="3075" width="29.46484375" style="33" customWidth="1"/>
    <col min="3076" max="3076" width="16.53125" style="33" customWidth="1"/>
    <col min="3077" max="3078" width="22" style="33" customWidth="1"/>
    <col min="3079" max="3079" width="36.33203125" style="33" customWidth="1"/>
    <col min="3080" max="3080" width="29" style="33" customWidth="1"/>
    <col min="3081" max="3081" width="20" style="33" customWidth="1"/>
    <col min="3082" max="3084" width="0" style="33" hidden="1" customWidth="1"/>
    <col min="3085" max="3085" width="20.33203125" style="33" customWidth="1"/>
    <col min="3086" max="3086" width="2.46484375" style="33" customWidth="1"/>
    <col min="3087" max="3092" width="0" style="33" hidden="1" customWidth="1"/>
    <col min="3093" max="3329" width="9.06640625" style="33"/>
    <col min="3330" max="3330" width="1.33203125" style="33" customWidth="1"/>
    <col min="3331" max="3331" width="29.46484375" style="33" customWidth="1"/>
    <col min="3332" max="3332" width="16.53125" style="33" customWidth="1"/>
    <col min="3333" max="3334" width="22" style="33" customWidth="1"/>
    <col min="3335" max="3335" width="36.33203125" style="33" customWidth="1"/>
    <col min="3336" max="3336" width="29" style="33" customWidth="1"/>
    <col min="3337" max="3337" width="20" style="33" customWidth="1"/>
    <col min="3338" max="3340" width="0" style="33" hidden="1" customWidth="1"/>
    <col min="3341" max="3341" width="20.33203125" style="33" customWidth="1"/>
    <col min="3342" max="3342" width="2.46484375" style="33" customWidth="1"/>
    <col min="3343" max="3348" width="0" style="33" hidden="1" customWidth="1"/>
    <col min="3349" max="3585" width="9.06640625" style="33"/>
    <col min="3586" max="3586" width="1.33203125" style="33" customWidth="1"/>
    <col min="3587" max="3587" width="29.46484375" style="33" customWidth="1"/>
    <col min="3588" max="3588" width="16.53125" style="33" customWidth="1"/>
    <col min="3589" max="3590" width="22" style="33" customWidth="1"/>
    <col min="3591" max="3591" width="36.33203125" style="33" customWidth="1"/>
    <col min="3592" max="3592" width="29" style="33" customWidth="1"/>
    <col min="3593" max="3593" width="20" style="33" customWidth="1"/>
    <col min="3594" max="3596" width="0" style="33" hidden="1" customWidth="1"/>
    <col min="3597" max="3597" width="20.33203125" style="33" customWidth="1"/>
    <col min="3598" max="3598" width="2.46484375" style="33" customWidth="1"/>
    <col min="3599" max="3604" width="0" style="33" hidden="1" customWidth="1"/>
    <col min="3605" max="3841" width="9.06640625" style="33"/>
    <col min="3842" max="3842" width="1.33203125" style="33" customWidth="1"/>
    <col min="3843" max="3843" width="29.46484375" style="33" customWidth="1"/>
    <col min="3844" max="3844" width="16.53125" style="33" customWidth="1"/>
    <col min="3845" max="3846" width="22" style="33" customWidth="1"/>
    <col min="3847" max="3847" width="36.33203125" style="33" customWidth="1"/>
    <col min="3848" max="3848" width="29" style="33" customWidth="1"/>
    <col min="3849" max="3849" width="20" style="33" customWidth="1"/>
    <col min="3850" max="3852" width="0" style="33" hidden="1" customWidth="1"/>
    <col min="3853" max="3853" width="20.33203125" style="33" customWidth="1"/>
    <col min="3854" max="3854" width="2.46484375" style="33" customWidth="1"/>
    <col min="3855" max="3860" width="0" style="33" hidden="1" customWidth="1"/>
    <col min="3861" max="4097" width="9.06640625" style="33"/>
    <col min="4098" max="4098" width="1.33203125" style="33" customWidth="1"/>
    <col min="4099" max="4099" width="29.46484375" style="33" customWidth="1"/>
    <col min="4100" max="4100" width="16.53125" style="33" customWidth="1"/>
    <col min="4101" max="4102" width="22" style="33" customWidth="1"/>
    <col min="4103" max="4103" width="36.33203125" style="33" customWidth="1"/>
    <col min="4104" max="4104" width="29" style="33" customWidth="1"/>
    <col min="4105" max="4105" width="20" style="33" customWidth="1"/>
    <col min="4106" max="4108" width="0" style="33" hidden="1" customWidth="1"/>
    <col min="4109" max="4109" width="20.33203125" style="33" customWidth="1"/>
    <col min="4110" max="4110" width="2.46484375" style="33" customWidth="1"/>
    <col min="4111" max="4116" width="0" style="33" hidden="1" customWidth="1"/>
    <col min="4117" max="4353" width="9.06640625" style="33"/>
    <col min="4354" max="4354" width="1.33203125" style="33" customWidth="1"/>
    <col min="4355" max="4355" width="29.46484375" style="33" customWidth="1"/>
    <col min="4356" max="4356" width="16.53125" style="33" customWidth="1"/>
    <col min="4357" max="4358" width="22" style="33" customWidth="1"/>
    <col min="4359" max="4359" width="36.33203125" style="33" customWidth="1"/>
    <col min="4360" max="4360" width="29" style="33" customWidth="1"/>
    <col min="4361" max="4361" width="20" style="33" customWidth="1"/>
    <col min="4362" max="4364" width="0" style="33" hidden="1" customWidth="1"/>
    <col min="4365" max="4365" width="20.33203125" style="33" customWidth="1"/>
    <col min="4366" max="4366" width="2.46484375" style="33" customWidth="1"/>
    <col min="4367" max="4372" width="0" style="33" hidden="1" customWidth="1"/>
    <col min="4373" max="4609" width="9.06640625" style="33"/>
    <col min="4610" max="4610" width="1.33203125" style="33" customWidth="1"/>
    <col min="4611" max="4611" width="29.46484375" style="33" customWidth="1"/>
    <col min="4612" max="4612" width="16.53125" style="33" customWidth="1"/>
    <col min="4613" max="4614" width="22" style="33" customWidth="1"/>
    <col min="4615" max="4615" width="36.33203125" style="33" customWidth="1"/>
    <col min="4616" max="4616" width="29" style="33" customWidth="1"/>
    <col min="4617" max="4617" width="20" style="33" customWidth="1"/>
    <col min="4618" max="4620" width="0" style="33" hidden="1" customWidth="1"/>
    <col min="4621" max="4621" width="20.33203125" style="33" customWidth="1"/>
    <col min="4622" max="4622" width="2.46484375" style="33" customWidth="1"/>
    <col min="4623" max="4628" width="0" style="33" hidden="1" customWidth="1"/>
    <col min="4629" max="4865" width="9.06640625" style="33"/>
    <col min="4866" max="4866" width="1.33203125" style="33" customWidth="1"/>
    <col min="4867" max="4867" width="29.46484375" style="33" customWidth="1"/>
    <col min="4868" max="4868" width="16.53125" style="33" customWidth="1"/>
    <col min="4869" max="4870" width="22" style="33" customWidth="1"/>
    <col min="4871" max="4871" width="36.33203125" style="33" customWidth="1"/>
    <col min="4872" max="4872" width="29" style="33" customWidth="1"/>
    <col min="4873" max="4873" width="20" style="33" customWidth="1"/>
    <col min="4874" max="4876" width="0" style="33" hidden="1" customWidth="1"/>
    <col min="4877" max="4877" width="20.33203125" style="33" customWidth="1"/>
    <col min="4878" max="4878" width="2.46484375" style="33" customWidth="1"/>
    <col min="4879" max="4884" width="0" style="33" hidden="1" customWidth="1"/>
    <col min="4885" max="5121" width="9.06640625" style="33"/>
    <col min="5122" max="5122" width="1.33203125" style="33" customWidth="1"/>
    <col min="5123" max="5123" width="29.46484375" style="33" customWidth="1"/>
    <col min="5124" max="5124" width="16.53125" style="33" customWidth="1"/>
    <col min="5125" max="5126" width="22" style="33" customWidth="1"/>
    <col min="5127" max="5127" width="36.33203125" style="33" customWidth="1"/>
    <col min="5128" max="5128" width="29" style="33" customWidth="1"/>
    <col min="5129" max="5129" width="20" style="33" customWidth="1"/>
    <col min="5130" max="5132" width="0" style="33" hidden="1" customWidth="1"/>
    <col min="5133" max="5133" width="20.33203125" style="33" customWidth="1"/>
    <col min="5134" max="5134" width="2.46484375" style="33" customWidth="1"/>
    <col min="5135" max="5140" width="0" style="33" hidden="1" customWidth="1"/>
    <col min="5141" max="5377" width="9.06640625" style="33"/>
    <col min="5378" max="5378" width="1.33203125" style="33" customWidth="1"/>
    <col min="5379" max="5379" width="29.46484375" style="33" customWidth="1"/>
    <col min="5380" max="5380" width="16.53125" style="33" customWidth="1"/>
    <col min="5381" max="5382" width="22" style="33" customWidth="1"/>
    <col min="5383" max="5383" width="36.33203125" style="33" customWidth="1"/>
    <col min="5384" max="5384" width="29" style="33" customWidth="1"/>
    <col min="5385" max="5385" width="20" style="33" customWidth="1"/>
    <col min="5386" max="5388" width="0" style="33" hidden="1" customWidth="1"/>
    <col min="5389" max="5389" width="20.33203125" style="33" customWidth="1"/>
    <col min="5390" max="5390" width="2.46484375" style="33" customWidth="1"/>
    <col min="5391" max="5396" width="0" style="33" hidden="1" customWidth="1"/>
    <col min="5397" max="5633" width="9.06640625" style="33"/>
    <col min="5634" max="5634" width="1.33203125" style="33" customWidth="1"/>
    <col min="5635" max="5635" width="29.46484375" style="33" customWidth="1"/>
    <col min="5636" max="5636" width="16.53125" style="33" customWidth="1"/>
    <col min="5637" max="5638" width="22" style="33" customWidth="1"/>
    <col min="5639" max="5639" width="36.33203125" style="33" customWidth="1"/>
    <col min="5640" max="5640" width="29" style="33" customWidth="1"/>
    <col min="5641" max="5641" width="20" style="33" customWidth="1"/>
    <col min="5642" max="5644" width="0" style="33" hidden="1" customWidth="1"/>
    <col min="5645" max="5645" width="20.33203125" style="33" customWidth="1"/>
    <col min="5646" max="5646" width="2.46484375" style="33" customWidth="1"/>
    <col min="5647" max="5652" width="0" style="33" hidden="1" customWidth="1"/>
    <col min="5653" max="5889" width="9.06640625" style="33"/>
    <col min="5890" max="5890" width="1.33203125" style="33" customWidth="1"/>
    <col min="5891" max="5891" width="29.46484375" style="33" customWidth="1"/>
    <col min="5892" max="5892" width="16.53125" style="33" customWidth="1"/>
    <col min="5893" max="5894" width="22" style="33" customWidth="1"/>
    <col min="5895" max="5895" width="36.33203125" style="33" customWidth="1"/>
    <col min="5896" max="5896" width="29" style="33" customWidth="1"/>
    <col min="5897" max="5897" width="20" style="33" customWidth="1"/>
    <col min="5898" max="5900" width="0" style="33" hidden="1" customWidth="1"/>
    <col min="5901" max="5901" width="20.33203125" style="33" customWidth="1"/>
    <col min="5902" max="5902" width="2.46484375" style="33" customWidth="1"/>
    <col min="5903" max="5908" width="0" style="33" hidden="1" customWidth="1"/>
    <col min="5909" max="6145" width="9.06640625" style="33"/>
    <col min="6146" max="6146" width="1.33203125" style="33" customWidth="1"/>
    <col min="6147" max="6147" width="29.46484375" style="33" customWidth="1"/>
    <col min="6148" max="6148" width="16.53125" style="33" customWidth="1"/>
    <col min="6149" max="6150" width="22" style="33" customWidth="1"/>
    <col min="6151" max="6151" width="36.33203125" style="33" customWidth="1"/>
    <col min="6152" max="6152" width="29" style="33" customWidth="1"/>
    <col min="6153" max="6153" width="20" style="33" customWidth="1"/>
    <col min="6154" max="6156" width="0" style="33" hidden="1" customWidth="1"/>
    <col min="6157" max="6157" width="20.33203125" style="33" customWidth="1"/>
    <col min="6158" max="6158" width="2.46484375" style="33" customWidth="1"/>
    <col min="6159" max="6164" width="0" style="33" hidden="1" customWidth="1"/>
    <col min="6165" max="6401" width="9.06640625" style="33"/>
    <col min="6402" max="6402" width="1.33203125" style="33" customWidth="1"/>
    <col min="6403" max="6403" width="29.46484375" style="33" customWidth="1"/>
    <col min="6404" max="6404" width="16.53125" style="33" customWidth="1"/>
    <col min="6405" max="6406" width="22" style="33" customWidth="1"/>
    <col min="6407" max="6407" width="36.33203125" style="33" customWidth="1"/>
    <col min="6408" max="6408" width="29" style="33" customWidth="1"/>
    <col min="6409" max="6409" width="20" style="33" customWidth="1"/>
    <col min="6410" max="6412" width="0" style="33" hidden="1" customWidth="1"/>
    <col min="6413" max="6413" width="20.33203125" style="33" customWidth="1"/>
    <col min="6414" max="6414" width="2.46484375" style="33" customWidth="1"/>
    <col min="6415" max="6420" width="0" style="33" hidden="1" customWidth="1"/>
    <col min="6421" max="6657" width="9.06640625" style="33"/>
    <col min="6658" max="6658" width="1.33203125" style="33" customWidth="1"/>
    <col min="6659" max="6659" width="29.46484375" style="33" customWidth="1"/>
    <col min="6660" max="6660" width="16.53125" style="33" customWidth="1"/>
    <col min="6661" max="6662" width="22" style="33" customWidth="1"/>
    <col min="6663" max="6663" width="36.33203125" style="33" customWidth="1"/>
    <col min="6664" max="6664" width="29" style="33" customWidth="1"/>
    <col min="6665" max="6665" width="20" style="33" customWidth="1"/>
    <col min="6666" max="6668" width="0" style="33" hidden="1" customWidth="1"/>
    <col min="6669" max="6669" width="20.33203125" style="33" customWidth="1"/>
    <col min="6670" max="6670" width="2.46484375" style="33" customWidth="1"/>
    <col min="6671" max="6676" width="0" style="33" hidden="1" customWidth="1"/>
    <col min="6677" max="6913" width="9.06640625" style="33"/>
    <col min="6914" max="6914" width="1.33203125" style="33" customWidth="1"/>
    <col min="6915" max="6915" width="29.46484375" style="33" customWidth="1"/>
    <col min="6916" max="6916" width="16.53125" style="33" customWidth="1"/>
    <col min="6917" max="6918" width="22" style="33" customWidth="1"/>
    <col min="6919" max="6919" width="36.33203125" style="33" customWidth="1"/>
    <col min="6920" max="6920" width="29" style="33" customWidth="1"/>
    <col min="6921" max="6921" width="20" style="33" customWidth="1"/>
    <col min="6922" max="6924" width="0" style="33" hidden="1" customWidth="1"/>
    <col min="6925" max="6925" width="20.33203125" style="33" customWidth="1"/>
    <col min="6926" max="6926" width="2.46484375" style="33" customWidth="1"/>
    <col min="6927" max="6932" width="0" style="33" hidden="1" customWidth="1"/>
    <col min="6933" max="7169" width="9.06640625" style="33"/>
    <col min="7170" max="7170" width="1.33203125" style="33" customWidth="1"/>
    <col min="7171" max="7171" width="29.46484375" style="33" customWidth="1"/>
    <col min="7172" max="7172" width="16.53125" style="33" customWidth="1"/>
    <col min="7173" max="7174" width="22" style="33" customWidth="1"/>
    <col min="7175" max="7175" width="36.33203125" style="33" customWidth="1"/>
    <col min="7176" max="7176" width="29" style="33" customWidth="1"/>
    <col min="7177" max="7177" width="20" style="33" customWidth="1"/>
    <col min="7178" max="7180" width="0" style="33" hidden="1" customWidth="1"/>
    <col min="7181" max="7181" width="20.33203125" style="33" customWidth="1"/>
    <col min="7182" max="7182" width="2.46484375" style="33" customWidth="1"/>
    <col min="7183" max="7188" width="0" style="33" hidden="1" customWidth="1"/>
    <col min="7189" max="7425" width="9.06640625" style="33"/>
    <col min="7426" max="7426" width="1.33203125" style="33" customWidth="1"/>
    <col min="7427" max="7427" width="29.46484375" style="33" customWidth="1"/>
    <col min="7428" max="7428" width="16.53125" style="33" customWidth="1"/>
    <col min="7429" max="7430" width="22" style="33" customWidth="1"/>
    <col min="7431" max="7431" width="36.33203125" style="33" customWidth="1"/>
    <col min="7432" max="7432" width="29" style="33" customWidth="1"/>
    <col min="7433" max="7433" width="20" style="33" customWidth="1"/>
    <col min="7434" max="7436" width="0" style="33" hidden="1" customWidth="1"/>
    <col min="7437" max="7437" width="20.33203125" style="33" customWidth="1"/>
    <col min="7438" max="7438" width="2.46484375" style="33" customWidth="1"/>
    <col min="7439" max="7444" width="0" style="33" hidden="1" customWidth="1"/>
    <col min="7445" max="7681" width="9.06640625" style="33"/>
    <col min="7682" max="7682" width="1.33203125" style="33" customWidth="1"/>
    <col min="7683" max="7683" width="29.46484375" style="33" customWidth="1"/>
    <col min="7684" max="7684" width="16.53125" style="33" customWidth="1"/>
    <col min="7685" max="7686" width="22" style="33" customWidth="1"/>
    <col min="7687" max="7687" width="36.33203125" style="33" customWidth="1"/>
    <col min="7688" max="7688" width="29" style="33" customWidth="1"/>
    <col min="7689" max="7689" width="20" style="33" customWidth="1"/>
    <col min="7690" max="7692" width="0" style="33" hidden="1" customWidth="1"/>
    <col min="7693" max="7693" width="20.33203125" style="33" customWidth="1"/>
    <col min="7694" max="7694" width="2.46484375" style="33" customWidth="1"/>
    <col min="7695" max="7700" width="0" style="33" hidden="1" customWidth="1"/>
    <col min="7701" max="7937" width="9.06640625" style="33"/>
    <col min="7938" max="7938" width="1.33203125" style="33" customWidth="1"/>
    <col min="7939" max="7939" width="29.46484375" style="33" customWidth="1"/>
    <col min="7940" max="7940" width="16.53125" style="33" customWidth="1"/>
    <col min="7941" max="7942" width="22" style="33" customWidth="1"/>
    <col min="7943" max="7943" width="36.33203125" style="33" customWidth="1"/>
    <col min="7944" max="7944" width="29" style="33" customWidth="1"/>
    <col min="7945" max="7945" width="20" style="33" customWidth="1"/>
    <col min="7946" max="7948" width="0" style="33" hidden="1" customWidth="1"/>
    <col min="7949" max="7949" width="20.33203125" style="33" customWidth="1"/>
    <col min="7950" max="7950" width="2.46484375" style="33" customWidth="1"/>
    <col min="7951" max="7956" width="0" style="33" hidden="1" customWidth="1"/>
    <col min="7957" max="8193" width="9.06640625" style="33"/>
    <col min="8194" max="8194" width="1.33203125" style="33" customWidth="1"/>
    <col min="8195" max="8195" width="29.46484375" style="33" customWidth="1"/>
    <col min="8196" max="8196" width="16.53125" style="33" customWidth="1"/>
    <col min="8197" max="8198" width="22" style="33" customWidth="1"/>
    <col min="8199" max="8199" width="36.33203125" style="33" customWidth="1"/>
    <col min="8200" max="8200" width="29" style="33" customWidth="1"/>
    <col min="8201" max="8201" width="20" style="33" customWidth="1"/>
    <col min="8202" max="8204" width="0" style="33" hidden="1" customWidth="1"/>
    <col min="8205" max="8205" width="20.33203125" style="33" customWidth="1"/>
    <col min="8206" max="8206" width="2.46484375" style="33" customWidth="1"/>
    <col min="8207" max="8212" width="0" style="33" hidden="1" customWidth="1"/>
    <col min="8213" max="8449" width="9.06640625" style="33"/>
    <col min="8450" max="8450" width="1.33203125" style="33" customWidth="1"/>
    <col min="8451" max="8451" width="29.46484375" style="33" customWidth="1"/>
    <col min="8452" max="8452" width="16.53125" style="33" customWidth="1"/>
    <col min="8453" max="8454" width="22" style="33" customWidth="1"/>
    <col min="8455" max="8455" width="36.33203125" style="33" customWidth="1"/>
    <col min="8456" max="8456" width="29" style="33" customWidth="1"/>
    <col min="8457" max="8457" width="20" style="33" customWidth="1"/>
    <col min="8458" max="8460" width="0" style="33" hidden="1" customWidth="1"/>
    <col min="8461" max="8461" width="20.33203125" style="33" customWidth="1"/>
    <col min="8462" max="8462" width="2.46484375" style="33" customWidth="1"/>
    <col min="8463" max="8468" width="0" style="33" hidden="1" customWidth="1"/>
    <col min="8469" max="8705" width="9.06640625" style="33"/>
    <col min="8706" max="8706" width="1.33203125" style="33" customWidth="1"/>
    <col min="8707" max="8707" width="29.46484375" style="33" customWidth="1"/>
    <col min="8708" max="8708" width="16.53125" style="33" customWidth="1"/>
    <col min="8709" max="8710" width="22" style="33" customWidth="1"/>
    <col min="8711" max="8711" width="36.33203125" style="33" customWidth="1"/>
    <col min="8712" max="8712" width="29" style="33" customWidth="1"/>
    <col min="8713" max="8713" width="20" style="33" customWidth="1"/>
    <col min="8714" max="8716" width="0" style="33" hidden="1" customWidth="1"/>
    <col min="8717" max="8717" width="20.33203125" style="33" customWidth="1"/>
    <col min="8718" max="8718" width="2.46484375" style="33" customWidth="1"/>
    <col min="8719" max="8724" width="0" style="33" hidden="1" customWidth="1"/>
    <col min="8725" max="8961" width="9.06640625" style="33"/>
    <col min="8962" max="8962" width="1.33203125" style="33" customWidth="1"/>
    <col min="8963" max="8963" width="29.46484375" style="33" customWidth="1"/>
    <col min="8964" max="8964" width="16.53125" style="33" customWidth="1"/>
    <col min="8965" max="8966" width="22" style="33" customWidth="1"/>
    <col min="8967" max="8967" width="36.33203125" style="33" customWidth="1"/>
    <col min="8968" max="8968" width="29" style="33" customWidth="1"/>
    <col min="8969" max="8969" width="20" style="33" customWidth="1"/>
    <col min="8970" max="8972" width="0" style="33" hidden="1" customWidth="1"/>
    <col min="8973" max="8973" width="20.33203125" style="33" customWidth="1"/>
    <col min="8974" max="8974" width="2.46484375" style="33" customWidth="1"/>
    <col min="8975" max="8980" width="0" style="33" hidden="1" customWidth="1"/>
    <col min="8981" max="9217" width="9.06640625" style="33"/>
    <col min="9218" max="9218" width="1.33203125" style="33" customWidth="1"/>
    <col min="9219" max="9219" width="29.46484375" style="33" customWidth="1"/>
    <col min="9220" max="9220" width="16.53125" style="33" customWidth="1"/>
    <col min="9221" max="9222" width="22" style="33" customWidth="1"/>
    <col min="9223" max="9223" width="36.33203125" style="33" customWidth="1"/>
    <col min="9224" max="9224" width="29" style="33" customWidth="1"/>
    <col min="9225" max="9225" width="20" style="33" customWidth="1"/>
    <col min="9226" max="9228" width="0" style="33" hidden="1" customWidth="1"/>
    <col min="9229" max="9229" width="20.33203125" style="33" customWidth="1"/>
    <col min="9230" max="9230" width="2.46484375" style="33" customWidth="1"/>
    <col min="9231" max="9236" width="0" style="33" hidden="1" customWidth="1"/>
    <col min="9237" max="9473" width="9.06640625" style="33"/>
    <col min="9474" max="9474" width="1.33203125" style="33" customWidth="1"/>
    <col min="9475" max="9475" width="29.46484375" style="33" customWidth="1"/>
    <col min="9476" max="9476" width="16.53125" style="33" customWidth="1"/>
    <col min="9477" max="9478" width="22" style="33" customWidth="1"/>
    <col min="9479" max="9479" width="36.33203125" style="33" customWidth="1"/>
    <col min="9480" max="9480" width="29" style="33" customWidth="1"/>
    <col min="9481" max="9481" width="20" style="33" customWidth="1"/>
    <col min="9482" max="9484" width="0" style="33" hidden="1" customWidth="1"/>
    <col min="9485" max="9485" width="20.33203125" style="33" customWidth="1"/>
    <col min="9486" max="9486" width="2.46484375" style="33" customWidth="1"/>
    <col min="9487" max="9492" width="0" style="33" hidden="1" customWidth="1"/>
    <col min="9493" max="9729" width="9.06640625" style="33"/>
    <col min="9730" max="9730" width="1.33203125" style="33" customWidth="1"/>
    <col min="9731" max="9731" width="29.46484375" style="33" customWidth="1"/>
    <col min="9732" max="9732" width="16.53125" style="33" customWidth="1"/>
    <col min="9733" max="9734" width="22" style="33" customWidth="1"/>
    <col min="9735" max="9735" width="36.33203125" style="33" customWidth="1"/>
    <col min="9736" max="9736" width="29" style="33" customWidth="1"/>
    <col min="9737" max="9737" width="20" style="33" customWidth="1"/>
    <col min="9738" max="9740" width="0" style="33" hidden="1" customWidth="1"/>
    <col min="9741" max="9741" width="20.33203125" style="33" customWidth="1"/>
    <col min="9742" max="9742" width="2.46484375" style="33" customWidth="1"/>
    <col min="9743" max="9748" width="0" style="33" hidden="1" customWidth="1"/>
    <col min="9749" max="9985" width="9.06640625" style="33"/>
    <col min="9986" max="9986" width="1.33203125" style="33" customWidth="1"/>
    <col min="9987" max="9987" width="29.46484375" style="33" customWidth="1"/>
    <col min="9988" max="9988" width="16.53125" style="33" customWidth="1"/>
    <col min="9989" max="9990" width="22" style="33" customWidth="1"/>
    <col min="9991" max="9991" width="36.33203125" style="33" customWidth="1"/>
    <col min="9992" max="9992" width="29" style="33" customWidth="1"/>
    <col min="9993" max="9993" width="20" style="33" customWidth="1"/>
    <col min="9994" max="9996" width="0" style="33" hidden="1" customWidth="1"/>
    <col min="9997" max="9997" width="20.33203125" style="33" customWidth="1"/>
    <col min="9998" max="9998" width="2.46484375" style="33" customWidth="1"/>
    <col min="9999" max="10004" width="0" style="33" hidden="1" customWidth="1"/>
    <col min="10005" max="10241" width="9.06640625" style="33"/>
    <col min="10242" max="10242" width="1.33203125" style="33" customWidth="1"/>
    <col min="10243" max="10243" width="29.46484375" style="33" customWidth="1"/>
    <col min="10244" max="10244" width="16.53125" style="33" customWidth="1"/>
    <col min="10245" max="10246" width="22" style="33" customWidth="1"/>
    <col min="10247" max="10247" width="36.33203125" style="33" customWidth="1"/>
    <col min="10248" max="10248" width="29" style="33" customWidth="1"/>
    <col min="10249" max="10249" width="20" style="33" customWidth="1"/>
    <col min="10250" max="10252" width="0" style="33" hidden="1" customWidth="1"/>
    <col min="10253" max="10253" width="20.33203125" style="33" customWidth="1"/>
    <col min="10254" max="10254" width="2.46484375" style="33" customWidth="1"/>
    <col min="10255" max="10260" width="0" style="33" hidden="1" customWidth="1"/>
    <col min="10261" max="10497" width="9.06640625" style="33"/>
    <col min="10498" max="10498" width="1.33203125" style="33" customWidth="1"/>
    <col min="10499" max="10499" width="29.46484375" style="33" customWidth="1"/>
    <col min="10500" max="10500" width="16.53125" style="33" customWidth="1"/>
    <col min="10501" max="10502" width="22" style="33" customWidth="1"/>
    <col min="10503" max="10503" width="36.33203125" style="33" customWidth="1"/>
    <col min="10504" max="10504" width="29" style="33" customWidth="1"/>
    <col min="10505" max="10505" width="20" style="33" customWidth="1"/>
    <col min="10506" max="10508" width="0" style="33" hidden="1" customWidth="1"/>
    <col min="10509" max="10509" width="20.33203125" style="33" customWidth="1"/>
    <col min="10510" max="10510" width="2.46484375" style="33" customWidth="1"/>
    <col min="10511" max="10516" width="0" style="33" hidden="1" customWidth="1"/>
    <col min="10517" max="10753" width="9.06640625" style="33"/>
    <col min="10754" max="10754" width="1.33203125" style="33" customWidth="1"/>
    <col min="10755" max="10755" width="29.46484375" style="33" customWidth="1"/>
    <col min="10756" max="10756" width="16.53125" style="33" customWidth="1"/>
    <col min="10757" max="10758" width="22" style="33" customWidth="1"/>
    <col min="10759" max="10759" width="36.33203125" style="33" customWidth="1"/>
    <col min="10760" max="10760" width="29" style="33" customWidth="1"/>
    <col min="10761" max="10761" width="20" style="33" customWidth="1"/>
    <col min="10762" max="10764" width="0" style="33" hidden="1" customWidth="1"/>
    <col min="10765" max="10765" width="20.33203125" style="33" customWidth="1"/>
    <col min="10766" max="10766" width="2.46484375" style="33" customWidth="1"/>
    <col min="10767" max="10772" width="0" style="33" hidden="1" customWidth="1"/>
    <col min="10773" max="11009" width="9.06640625" style="33"/>
    <col min="11010" max="11010" width="1.33203125" style="33" customWidth="1"/>
    <col min="11011" max="11011" width="29.46484375" style="33" customWidth="1"/>
    <col min="11012" max="11012" width="16.53125" style="33" customWidth="1"/>
    <col min="11013" max="11014" width="22" style="33" customWidth="1"/>
    <col min="11015" max="11015" width="36.33203125" style="33" customWidth="1"/>
    <col min="11016" max="11016" width="29" style="33" customWidth="1"/>
    <col min="11017" max="11017" width="20" style="33" customWidth="1"/>
    <col min="11018" max="11020" width="0" style="33" hidden="1" customWidth="1"/>
    <col min="11021" max="11021" width="20.33203125" style="33" customWidth="1"/>
    <col min="11022" max="11022" width="2.46484375" style="33" customWidth="1"/>
    <col min="11023" max="11028" width="0" style="33" hidden="1" customWidth="1"/>
    <col min="11029" max="11265" width="9.06640625" style="33"/>
    <col min="11266" max="11266" width="1.33203125" style="33" customWidth="1"/>
    <col min="11267" max="11267" width="29.46484375" style="33" customWidth="1"/>
    <col min="11268" max="11268" width="16.53125" style="33" customWidth="1"/>
    <col min="11269" max="11270" width="22" style="33" customWidth="1"/>
    <col min="11271" max="11271" width="36.33203125" style="33" customWidth="1"/>
    <col min="11272" max="11272" width="29" style="33" customWidth="1"/>
    <col min="11273" max="11273" width="20" style="33" customWidth="1"/>
    <col min="11274" max="11276" width="0" style="33" hidden="1" customWidth="1"/>
    <col min="11277" max="11277" width="20.33203125" style="33" customWidth="1"/>
    <col min="11278" max="11278" width="2.46484375" style="33" customWidth="1"/>
    <col min="11279" max="11284" width="0" style="33" hidden="1" customWidth="1"/>
    <col min="11285" max="11521" width="9.06640625" style="33"/>
    <col min="11522" max="11522" width="1.33203125" style="33" customWidth="1"/>
    <col min="11523" max="11523" width="29.46484375" style="33" customWidth="1"/>
    <col min="11524" max="11524" width="16.53125" style="33" customWidth="1"/>
    <col min="11525" max="11526" width="22" style="33" customWidth="1"/>
    <col min="11527" max="11527" width="36.33203125" style="33" customWidth="1"/>
    <col min="11528" max="11528" width="29" style="33" customWidth="1"/>
    <col min="11529" max="11529" width="20" style="33" customWidth="1"/>
    <col min="11530" max="11532" width="0" style="33" hidden="1" customWidth="1"/>
    <col min="11533" max="11533" width="20.33203125" style="33" customWidth="1"/>
    <col min="11534" max="11534" width="2.46484375" style="33" customWidth="1"/>
    <col min="11535" max="11540" width="0" style="33" hidden="1" customWidth="1"/>
    <col min="11541" max="11777" width="9.06640625" style="33"/>
    <col min="11778" max="11778" width="1.33203125" style="33" customWidth="1"/>
    <col min="11779" max="11779" width="29.46484375" style="33" customWidth="1"/>
    <col min="11780" max="11780" width="16.53125" style="33" customWidth="1"/>
    <col min="11781" max="11782" width="22" style="33" customWidth="1"/>
    <col min="11783" max="11783" width="36.33203125" style="33" customWidth="1"/>
    <col min="11784" max="11784" width="29" style="33" customWidth="1"/>
    <col min="11785" max="11785" width="20" style="33" customWidth="1"/>
    <col min="11786" max="11788" width="0" style="33" hidden="1" customWidth="1"/>
    <col min="11789" max="11789" width="20.33203125" style="33" customWidth="1"/>
    <col min="11790" max="11790" width="2.46484375" style="33" customWidth="1"/>
    <col min="11791" max="11796" width="0" style="33" hidden="1" customWidth="1"/>
    <col min="11797" max="12033" width="9.06640625" style="33"/>
    <col min="12034" max="12034" width="1.33203125" style="33" customWidth="1"/>
    <col min="12035" max="12035" width="29.46484375" style="33" customWidth="1"/>
    <col min="12036" max="12036" width="16.53125" style="33" customWidth="1"/>
    <col min="12037" max="12038" width="22" style="33" customWidth="1"/>
    <col min="12039" max="12039" width="36.33203125" style="33" customWidth="1"/>
    <col min="12040" max="12040" width="29" style="33" customWidth="1"/>
    <col min="12041" max="12041" width="20" style="33" customWidth="1"/>
    <col min="12042" max="12044" width="0" style="33" hidden="1" customWidth="1"/>
    <col min="12045" max="12045" width="20.33203125" style="33" customWidth="1"/>
    <col min="12046" max="12046" width="2.46484375" style="33" customWidth="1"/>
    <col min="12047" max="12052" width="0" style="33" hidden="1" customWidth="1"/>
    <col min="12053" max="12289" width="9.06640625" style="33"/>
    <col min="12290" max="12290" width="1.33203125" style="33" customWidth="1"/>
    <col min="12291" max="12291" width="29.46484375" style="33" customWidth="1"/>
    <col min="12292" max="12292" width="16.53125" style="33" customWidth="1"/>
    <col min="12293" max="12294" width="22" style="33" customWidth="1"/>
    <col min="12295" max="12295" width="36.33203125" style="33" customWidth="1"/>
    <col min="12296" max="12296" width="29" style="33" customWidth="1"/>
    <col min="12297" max="12297" width="20" style="33" customWidth="1"/>
    <col min="12298" max="12300" width="0" style="33" hidden="1" customWidth="1"/>
    <col min="12301" max="12301" width="20.33203125" style="33" customWidth="1"/>
    <col min="12302" max="12302" width="2.46484375" style="33" customWidth="1"/>
    <col min="12303" max="12308" width="0" style="33" hidden="1" customWidth="1"/>
    <col min="12309" max="12545" width="9.06640625" style="33"/>
    <col min="12546" max="12546" width="1.33203125" style="33" customWidth="1"/>
    <col min="12547" max="12547" width="29.46484375" style="33" customWidth="1"/>
    <col min="12548" max="12548" width="16.53125" style="33" customWidth="1"/>
    <col min="12549" max="12550" width="22" style="33" customWidth="1"/>
    <col min="12551" max="12551" width="36.33203125" style="33" customWidth="1"/>
    <col min="12552" max="12552" width="29" style="33" customWidth="1"/>
    <col min="12553" max="12553" width="20" style="33" customWidth="1"/>
    <col min="12554" max="12556" width="0" style="33" hidden="1" customWidth="1"/>
    <col min="12557" max="12557" width="20.33203125" style="33" customWidth="1"/>
    <col min="12558" max="12558" width="2.46484375" style="33" customWidth="1"/>
    <col min="12559" max="12564" width="0" style="33" hidden="1" customWidth="1"/>
    <col min="12565" max="12801" width="9.06640625" style="33"/>
    <col min="12802" max="12802" width="1.33203125" style="33" customWidth="1"/>
    <col min="12803" max="12803" width="29.46484375" style="33" customWidth="1"/>
    <col min="12804" max="12804" width="16.53125" style="33" customWidth="1"/>
    <col min="12805" max="12806" width="22" style="33" customWidth="1"/>
    <col min="12807" max="12807" width="36.33203125" style="33" customWidth="1"/>
    <col min="12808" max="12808" width="29" style="33" customWidth="1"/>
    <col min="12809" max="12809" width="20" style="33" customWidth="1"/>
    <col min="12810" max="12812" width="0" style="33" hidden="1" customWidth="1"/>
    <col min="12813" max="12813" width="20.33203125" style="33" customWidth="1"/>
    <col min="12814" max="12814" width="2.46484375" style="33" customWidth="1"/>
    <col min="12815" max="12820" width="0" style="33" hidden="1" customWidth="1"/>
    <col min="12821" max="13057" width="9.06640625" style="33"/>
    <col min="13058" max="13058" width="1.33203125" style="33" customWidth="1"/>
    <col min="13059" max="13059" width="29.46484375" style="33" customWidth="1"/>
    <col min="13060" max="13060" width="16.53125" style="33" customWidth="1"/>
    <col min="13061" max="13062" width="22" style="33" customWidth="1"/>
    <col min="13063" max="13063" width="36.33203125" style="33" customWidth="1"/>
    <col min="13064" max="13064" width="29" style="33" customWidth="1"/>
    <col min="13065" max="13065" width="20" style="33" customWidth="1"/>
    <col min="13066" max="13068" width="0" style="33" hidden="1" customWidth="1"/>
    <col min="13069" max="13069" width="20.33203125" style="33" customWidth="1"/>
    <col min="13070" max="13070" width="2.46484375" style="33" customWidth="1"/>
    <col min="13071" max="13076" width="0" style="33" hidden="1" customWidth="1"/>
    <col min="13077" max="13313" width="9.06640625" style="33"/>
    <col min="13314" max="13314" width="1.33203125" style="33" customWidth="1"/>
    <col min="13315" max="13315" width="29.46484375" style="33" customWidth="1"/>
    <col min="13316" max="13316" width="16.53125" style="33" customWidth="1"/>
    <col min="13317" max="13318" width="22" style="33" customWidth="1"/>
    <col min="13319" max="13319" width="36.33203125" style="33" customWidth="1"/>
    <col min="13320" max="13320" width="29" style="33" customWidth="1"/>
    <col min="13321" max="13321" width="20" style="33" customWidth="1"/>
    <col min="13322" max="13324" width="0" style="33" hidden="1" customWidth="1"/>
    <col min="13325" max="13325" width="20.33203125" style="33" customWidth="1"/>
    <col min="13326" max="13326" width="2.46484375" style="33" customWidth="1"/>
    <col min="13327" max="13332" width="0" style="33" hidden="1" customWidth="1"/>
    <col min="13333" max="13569" width="9.06640625" style="33"/>
    <col min="13570" max="13570" width="1.33203125" style="33" customWidth="1"/>
    <col min="13571" max="13571" width="29.46484375" style="33" customWidth="1"/>
    <col min="13572" max="13572" width="16.53125" style="33" customWidth="1"/>
    <col min="13573" max="13574" width="22" style="33" customWidth="1"/>
    <col min="13575" max="13575" width="36.33203125" style="33" customWidth="1"/>
    <col min="13576" max="13576" width="29" style="33" customWidth="1"/>
    <col min="13577" max="13577" width="20" style="33" customWidth="1"/>
    <col min="13578" max="13580" width="0" style="33" hidden="1" customWidth="1"/>
    <col min="13581" max="13581" width="20.33203125" style="33" customWidth="1"/>
    <col min="13582" max="13582" width="2.46484375" style="33" customWidth="1"/>
    <col min="13583" max="13588" width="0" style="33" hidden="1" customWidth="1"/>
    <col min="13589" max="13825" width="9.06640625" style="33"/>
    <col min="13826" max="13826" width="1.33203125" style="33" customWidth="1"/>
    <col min="13827" max="13827" width="29.46484375" style="33" customWidth="1"/>
    <col min="13828" max="13828" width="16.53125" style="33" customWidth="1"/>
    <col min="13829" max="13830" width="22" style="33" customWidth="1"/>
    <col min="13831" max="13831" width="36.33203125" style="33" customWidth="1"/>
    <col min="13832" max="13832" width="29" style="33" customWidth="1"/>
    <col min="13833" max="13833" width="20" style="33" customWidth="1"/>
    <col min="13834" max="13836" width="0" style="33" hidden="1" customWidth="1"/>
    <col min="13837" max="13837" width="20.33203125" style="33" customWidth="1"/>
    <col min="13838" max="13838" width="2.46484375" style="33" customWidth="1"/>
    <col min="13839" max="13844" width="0" style="33" hidden="1" customWidth="1"/>
    <col min="13845" max="14081" width="9.06640625" style="33"/>
    <col min="14082" max="14082" width="1.33203125" style="33" customWidth="1"/>
    <col min="14083" max="14083" width="29.46484375" style="33" customWidth="1"/>
    <col min="14084" max="14084" width="16.53125" style="33" customWidth="1"/>
    <col min="14085" max="14086" width="22" style="33" customWidth="1"/>
    <col min="14087" max="14087" width="36.33203125" style="33" customWidth="1"/>
    <col min="14088" max="14088" width="29" style="33" customWidth="1"/>
    <col min="14089" max="14089" width="20" style="33" customWidth="1"/>
    <col min="14090" max="14092" width="0" style="33" hidden="1" customWidth="1"/>
    <col min="14093" max="14093" width="20.33203125" style="33" customWidth="1"/>
    <col min="14094" max="14094" width="2.46484375" style="33" customWidth="1"/>
    <col min="14095" max="14100" width="0" style="33" hidden="1" customWidth="1"/>
    <col min="14101" max="14337" width="9.06640625" style="33"/>
    <col min="14338" max="14338" width="1.33203125" style="33" customWidth="1"/>
    <col min="14339" max="14339" width="29.46484375" style="33" customWidth="1"/>
    <col min="14340" max="14340" width="16.53125" style="33" customWidth="1"/>
    <col min="14341" max="14342" width="22" style="33" customWidth="1"/>
    <col min="14343" max="14343" width="36.33203125" style="33" customWidth="1"/>
    <col min="14344" max="14344" width="29" style="33" customWidth="1"/>
    <col min="14345" max="14345" width="20" style="33" customWidth="1"/>
    <col min="14346" max="14348" width="0" style="33" hidden="1" customWidth="1"/>
    <col min="14349" max="14349" width="20.33203125" style="33" customWidth="1"/>
    <col min="14350" max="14350" width="2.46484375" style="33" customWidth="1"/>
    <col min="14351" max="14356" width="0" style="33" hidden="1" customWidth="1"/>
    <col min="14357" max="14593" width="9.06640625" style="33"/>
    <col min="14594" max="14594" width="1.33203125" style="33" customWidth="1"/>
    <col min="14595" max="14595" width="29.46484375" style="33" customWidth="1"/>
    <col min="14596" max="14596" width="16.53125" style="33" customWidth="1"/>
    <col min="14597" max="14598" width="22" style="33" customWidth="1"/>
    <col min="14599" max="14599" width="36.33203125" style="33" customWidth="1"/>
    <col min="14600" max="14600" width="29" style="33" customWidth="1"/>
    <col min="14601" max="14601" width="20" style="33" customWidth="1"/>
    <col min="14602" max="14604" width="0" style="33" hidden="1" customWidth="1"/>
    <col min="14605" max="14605" width="20.33203125" style="33" customWidth="1"/>
    <col min="14606" max="14606" width="2.46484375" style="33" customWidth="1"/>
    <col min="14607" max="14612" width="0" style="33" hidden="1" customWidth="1"/>
    <col min="14613" max="14849" width="9.06640625" style="33"/>
    <col min="14850" max="14850" width="1.33203125" style="33" customWidth="1"/>
    <col min="14851" max="14851" width="29.46484375" style="33" customWidth="1"/>
    <col min="14852" max="14852" width="16.53125" style="33" customWidth="1"/>
    <col min="14853" max="14854" width="22" style="33" customWidth="1"/>
    <col min="14855" max="14855" width="36.33203125" style="33" customWidth="1"/>
    <col min="14856" max="14856" width="29" style="33" customWidth="1"/>
    <col min="14857" max="14857" width="20" style="33" customWidth="1"/>
    <col min="14858" max="14860" width="0" style="33" hidden="1" customWidth="1"/>
    <col min="14861" max="14861" width="20.33203125" style="33" customWidth="1"/>
    <col min="14862" max="14862" width="2.46484375" style="33" customWidth="1"/>
    <col min="14863" max="14868" width="0" style="33" hidden="1" customWidth="1"/>
    <col min="14869" max="15105" width="9.06640625" style="33"/>
    <col min="15106" max="15106" width="1.33203125" style="33" customWidth="1"/>
    <col min="15107" max="15107" width="29.46484375" style="33" customWidth="1"/>
    <col min="15108" max="15108" width="16.53125" style="33" customWidth="1"/>
    <col min="15109" max="15110" width="22" style="33" customWidth="1"/>
    <col min="15111" max="15111" width="36.33203125" style="33" customWidth="1"/>
    <col min="15112" max="15112" width="29" style="33" customWidth="1"/>
    <col min="15113" max="15113" width="20" style="33" customWidth="1"/>
    <col min="15114" max="15116" width="0" style="33" hidden="1" customWidth="1"/>
    <col min="15117" max="15117" width="20.33203125" style="33" customWidth="1"/>
    <col min="15118" max="15118" width="2.46484375" style="33" customWidth="1"/>
    <col min="15119" max="15124" width="0" style="33" hidden="1" customWidth="1"/>
    <col min="15125" max="15361" width="9.06640625" style="33"/>
    <col min="15362" max="15362" width="1.33203125" style="33" customWidth="1"/>
    <col min="15363" max="15363" width="29.46484375" style="33" customWidth="1"/>
    <col min="15364" max="15364" width="16.53125" style="33" customWidth="1"/>
    <col min="15365" max="15366" width="22" style="33" customWidth="1"/>
    <col min="15367" max="15367" width="36.33203125" style="33" customWidth="1"/>
    <col min="15368" max="15368" width="29" style="33" customWidth="1"/>
    <col min="15369" max="15369" width="20" style="33" customWidth="1"/>
    <col min="15370" max="15372" width="0" style="33" hidden="1" customWidth="1"/>
    <col min="15373" max="15373" width="20.33203125" style="33" customWidth="1"/>
    <col min="15374" max="15374" width="2.46484375" style="33" customWidth="1"/>
    <col min="15375" max="15380" width="0" style="33" hidden="1" customWidth="1"/>
    <col min="15381" max="15617" width="9.06640625" style="33"/>
    <col min="15618" max="15618" width="1.33203125" style="33" customWidth="1"/>
    <col min="15619" max="15619" width="29.46484375" style="33" customWidth="1"/>
    <col min="15620" max="15620" width="16.53125" style="33" customWidth="1"/>
    <col min="15621" max="15622" width="22" style="33" customWidth="1"/>
    <col min="15623" max="15623" width="36.33203125" style="33" customWidth="1"/>
    <col min="15624" max="15624" width="29" style="33" customWidth="1"/>
    <col min="15625" max="15625" width="20" style="33" customWidth="1"/>
    <col min="15626" max="15628" width="0" style="33" hidden="1" customWidth="1"/>
    <col min="15629" max="15629" width="20.33203125" style="33" customWidth="1"/>
    <col min="15630" max="15630" width="2.46484375" style="33" customWidth="1"/>
    <col min="15631" max="15636" width="0" style="33" hidden="1" customWidth="1"/>
    <col min="15637" max="15873" width="9.06640625" style="33"/>
    <col min="15874" max="15874" width="1.33203125" style="33" customWidth="1"/>
    <col min="15875" max="15875" width="29.46484375" style="33" customWidth="1"/>
    <col min="15876" max="15876" width="16.53125" style="33" customWidth="1"/>
    <col min="15877" max="15878" width="22" style="33" customWidth="1"/>
    <col min="15879" max="15879" width="36.33203125" style="33" customWidth="1"/>
    <col min="15880" max="15880" width="29" style="33" customWidth="1"/>
    <col min="15881" max="15881" width="20" style="33" customWidth="1"/>
    <col min="15882" max="15884" width="0" style="33" hidden="1" customWidth="1"/>
    <col min="15885" max="15885" width="20.33203125" style="33" customWidth="1"/>
    <col min="15886" max="15886" width="2.46484375" style="33" customWidth="1"/>
    <col min="15887" max="15892" width="0" style="33" hidden="1" customWidth="1"/>
    <col min="15893" max="16129" width="9.06640625" style="33"/>
    <col min="16130" max="16130" width="1.33203125" style="33" customWidth="1"/>
    <col min="16131" max="16131" width="29.46484375" style="33" customWidth="1"/>
    <col min="16132" max="16132" width="16.53125" style="33" customWidth="1"/>
    <col min="16133" max="16134" width="22" style="33" customWidth="1"/>
    <col min="16135" max="16135" width="36.33203125" style="33" customWidth="1"/>
    <col min="16136" max="16136" width="29" style="33" customWidth="1"/>
    <col min="16137" max="16137" width="20" style="33" customWidth="1"/>
    <col min="16138" max="16140" width="0" style="33" hidden="1" customWidth="1"/>
    <col min="16141" max="16141" width="20.33203125" style="33" customWidth="1"/>
    <col min="16142" max="16142" width="2.46484375" style="33" customWidth="1"/>
    <col min="16143" max="16148" width="0" style="33" hidden="1" customWidth="1"/>
    <col min="16149" max="16384" width="9.06640625" style="33"/>
  </cols>
  <sheetData>
    <row r="1" spans="1:76" ht="23.65" thickTop="1" thickBot="1" x14ac:dyDescent="0.9">
      <c r="A1" s="28"/>
      <c r="B1" s="29" t="s">
        <v>84</v>
      </c>
      <c r="C1" s="28"/>
      <c r="D1" s="28"/>
      <c r="E1" s="28"/>
      <c r="F1" s="28"/>
      <c r="G1" s="30" t="s">
        <v>85</v>
      </c>
      <c r="H1" s="7"/>
      <c r="I1" s="31"/>
      <c r="J1" s="31"/>
      <c r="K1" s="31"/>
      <c r="L1" s="32"/>
      <c r="M1" s="28"/>
    </row>
    <row r="2" spans="1:76" ht="21.4" thickBot="1" x14ac:dyDescent="0.7">
      <c r="A2" s="28"/>
      <c r="B2" s="34"/>
      <c r="C2" s="35"/>
      <c r="D2" s="35"/>
      <c r="E2" s="35"/>
      <c r="F2" s="35"/>
      <c r="G2" s="34"/>
      <c r="H2" s="36"/>
      <c r="L2" s="37" t="s">
        <v>89</v>
      </c>
      <c r="M2" s="28"/>
    </row>
    <row r="3" spans="1:76" ht="15.75" thickBot="1" x14ac:dyDescent="0.5">
      <c r="A3" s="28"/>
      <c r="B3" s="30" t="s">
        <v>12</v>
      </c>
      <c r="C3" s="167"/>
      <c r="D3" s="168"/>
      <c r="E3" s="169"/>
      <c r="F3" s="38" t="s">
        <v>13</v>
      </c>
      <c r="G3" s="170"/>
      <c r="H3" s="171"/>
      <c r="I3" s="171"/>
      <c r="J3" s="171"/>
      <c r="K3" s="171"/>
      <c r="L3" s="172"/>
      <c r="M3" s="28"/>
    </row>
    <row r="4" spans="1:76" ht="15.75" thickBot="1" x14ac:dyDescent="0.5">
      <c r="A4" s="28"/>
      <c r="B4" s="30" t="s">
        <v>107</v>
      </c>
      <c r="C4" s="167"/>
      <c r="D4" s="168"/>
      <c r="E4" s="169"/>
      <c r="F4" s="39"/>
      <c r="G4" s="40"/>
      <c r="H4" s="28"/>
      <c r="I4" s="28"/>
      <c r="J4" s="28"/>
      <c r="K4" s="28"/>
      <c r="L4" s="28"/>
      <c r="M4" s="28"/>
    </row>
    <row r="5" spans="1:76" ht="15.75" thickBot="1" x14ac:dyDescent="0.5">
      <c r="A5" s="28"/>
      <c r="B5" s="30" t="s">
        <v>108</v>
      </c>
      <c r="C5" s="173"/>
      <c r="D5" s="174"/>
      <c r="E5" s="41"/>
      <c r="F5" s="39"/>
      <c r="G5" s="30" t="s">
        <v>14</v>
      </c>
      <c r="H5" s="8"/>
      <c r="L5" s="28"/>
      <c r="M5" s="28"/>
    </row>
    <row r="6" spans="1:76" ht="15.75" thickBot="1" x14ac:dyDescent="0.5">
      <c r="A6" s="28"/>
      <c r="B6" s="30" t="s">
        <v>15</v>
      </c>
      <c r="C6" s="173"/>
      <c r="D6" s="174"/>
      <c r="E6" s="39"/>
      <c r="F6" s="39"/>
      <c r="G6" s="30" t="s">
        <v>16</v>
      </c>
      <c r="H6" s="6"/>
      <c r="L6" s="28"/>
      <c r="M6" s="28"/>
    </row>
    <row r="7" spans="1:76" ht="15.75" thickBot="1" x14ac:dyDescent="0.5">
      <c r="A7" s="28"/>
      <c r="B7" s="42"/>
      <c r="C7" s="43"/>
      <c r="D7" s="39"/>
      <c r="E7" s="39"/>
      <c r="F7" s="39"/>
      <c r="G7" s="30" t="s">
        <v>17</v>
      </c>
      <c r="H7" s="44">
        <f>H5*H6</f>
        <v>0</v>
      </c>
      <c r="L7" s="28"/>
      <c r="M7" s="28"/>
    </row>
    <row r="8" spans="1:76" ht="15.75" thickBot="1" x14ac:dyDescent="0.5">
      <c r="A8" s="28"/>
      <c r="B8" s="45"/>
      <c r="C8" s="46"/>
      <c r="D8" s="45"/>
      <c r="E8" s="45"/>
      <c r="F8" s="45"/>
      <c r="G8" s="45"/>
      <c r="H8" s="28"/>
      <c r="L8" s="28"/>
      <c r="M8" s="28"/>
    </row>
    <row r="9" spans="1:76" s="50" customFormat="1" ht="30.75" thickBot="1" x14ac:dyDescent="0.5">
      <c r="A9" s="47"/>
      <c r="B9" s="48" t="s">
        <v>18</v>
      </c>
      <c r="C9" s="163"/>
      <c r="D9" s="164"/>
      <c r="E9" s="45"/>
      <c r="F9" s="45"/>
      <c r="G9" s="30" t="s">
        <v>19</v>
      </c>
      <c r="H9" s="49">
        <f>G26+G48</f>
        <v>0</v>
      </c>
      <c r="L9" s="51" t="s">
        <v>112</v>
      </c>
      <c r="M9" s="47"/>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row>
    <row r="10" spans="1:76" s="50" customFormat="1" ht="15.75" thickBot="1" x14ac:dyDescent="0.5">
      <c r="A10" s="47"/>
      <c r="B10" s="52" t="s">
        <v>20</v>
      </c>
      <c r="C10" s="165">
        <f>C9+H6</f>
        <v>0</v>
      </c>
      <c r="D10" s="166"/>
      <c r="E10" s="39"/>
      <c r="F10" s="39"/>
      <c r="G10" s="30" t="s">
        <v>21</v>
      </c>
      <c r="H10" s="53" t="e">
        <f>H9/H6</f>
        <v>#DIV/0!</v>
      </c>
      <c r="L10" s="54" t="e">
        <f>(H26+H48)/H6</f>
        <v>#DIV/0!</v>
      </c>
      <c r="M10" s="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row>
    <row r="11" spans="1:76" s="50" customFormat="1" ht="15.4" thickBot="1" x14ac:dyDescent="0.45">
      <c r="A11" s="47"/>
      <c r="B11" s="52" t="s">
        <v>22</v>
      </c>
      <c r="C11" s="55" t="e">
        <f>H9/C10</f>
        <v>#DIV/0!</v>
      </c>
      <c r="D11" s="45"/>
      <c r="E11" s="45"/>
      <c r="F11" s="45"/>
      <c r="G11" s="30" t="s">
        <v>23</v>
      </c>
      <c r="H11" s="56" t="e">
        <f>H10-H5</f>
        <v>#DIV/0!</v>
      </c>
      <c r="L11" s="47"/>
      <c r="M11" s="47"/>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row>
    <row r="12" spans="1:76" x14ac:dyDescent="0.45">
      <c r="A12" s="28"/>
      <c r="B12" s="34"/>
      <c r="C12" s="35"/>
      <c r="D12" s="35"/>
      <c r="E12" s="35"/>
      <c r="F12" s="35"/>
      <c r="G12" s="34"/>
      <c r="H12" s="34"/>
      <c r="L12" s="28"/>
      <c r="M12" s="28"/>
    </row>
    <row r="13" spans="1:76" ht="18" thickBot="1" x14ac:dyDescent="0.55000000000000004">
      <c r="A13" s="28"/>
      <c r="B13" s="28"/>
      <c r="C13" s="57"/>
      <c r="D13" s="57"/>
      <c r="E13" s="57"/>
      <c r="F13" s="57"/>
      <c r="G13" s="28"/>
      <c r="H13" s="28"/>
      <c r="I13" s="28"/>
      <c r="J13" s="28"/>
      <c r="K13" s="28"/>
      <c r="L13" s="28"/>
      <c r="M13" s="28"/>
      <c r="Q13" s="149" t="s">
        <v>115</v>
      </c>
      <c r="X13" s="149" t="s">
        <v>115</v>
      </c>
    </row>
    <row r="14" spans="1:76" s="50" customFormat="1" ht="21.75" thickTop="1" thickBot="1" x14ac:dyDescent="0.7">
      <c r="A14" s="47"/>
      <c r="B14" s="58" t="s">
        <v>24</v>
      </c>
      <c r="C14" s="59"/>
      <c r="D14" s="60"/>
      <c r="E14" s="160" t="s">
        <v>110</v>
      </c>
      <c r="F14" s="161"/>
      <c r="G14" s="161"/>
      <c r="H14" s="162"/>
      <c r="I14" s="162"/>
      <c r="J14" s="162"/>
      <c r="K14" s="47"/>
      <c r="L14" s="37" t="s">
        <v>90</v>
      </c>
      <c r="M14" s="47"/>
      <c r="N14" s="148"/>
      <c r="O14" s="175" t="s">
        <v>25</v>
      </c>
      <c r="P14" s="175"/>
      <c r="Q14" s="175"/>
      <c r="R14" s="175"/>
      <c r="S14" s="175"/>
      <c r="T14" s="148"/>
      <c r="U14" s="148"/>
      <c r="V14" s="175" t="s">
        <v>25</v>
      </c>
      <c r="W14" s="175"/>
      <c r="X14" s="175"/>
      <c r="Y14" s="175"/>
      <c r="Z14" s="175"/>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row>
    <row r="15" spans="1:76" s="50" customFormat="1" ht="27.4" thickTop="1" thickBot="1" x14ac:dyDescent="0.5">
      <c r="A15" s="47"/>
      <c r="B15" s="61" t="s">
        <v>26</v>
      </c>
      <c r="C15" s="61" t="s">
        <v>27</v>
      </c>
      <c r="D15" s="61" t="s">
        <v>28</v>
      </c>
      <c r="E15" s="180" t="s">
        <v>29</v>
      </c>
      <c r="F15" s="181"/>
      <c r="G15" s="61" t="s">
        <v>30</v>
      </c>
      <c r="H15" s="61" t="s">
        <v>31</v>
      </c>
      <c r="I15" s="62"/>
      <c r="J15" s="62"/>
      <c r="K15" s="62"/>
      <c r="L15" s="63" t="s">
        <v>32</v>
      </c>
      <c r="M15" s="47"/>
      <c r="N15" s="148"/>
      <c r="O15" s="150" t="s">
        <v>33</v>
      </c>
      <c r="P15" s="150" t="s">
        <v>109</v>
      </c>
      <c r="Q15" s="150" t="s">
        <v>34</v>
      </c>
      <c r="R15" s="150" t="s">
        <v>35</v>
      </c>
      <c r="S15" s="150" t="s">
        <v>36</v>
      </c>
      <c r="T15" s="151"/>
      <c r="U15" s="148"/>
      <c r="V15" s="150" t="s">
        <v>33</v>
      </c>
      <c r="W15" s="150" t="s">
        <v>109</v>
      </c>
      <c r="X15" s="150" t="s">
        <v>34</v>
      </c>
      <c r="Y15" s="150" t="s">
        <v>35</v>
      </c>
      <c r="Z15" s="150" t="s">
        <v>36</v>
      </c>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row>
    <row r="16" spans="1:76" s="50" customFormat="1" ht="14.65" thickTop="1" x14ac:dyDescent="0.45">
      <c r="A16" s="47"/>
      <c r="B16" s="9"/>
      <c r="C16" s="9" t="s">
        <v>39</v>
      </c>
      <c r="D16" s="10"/>
      <c r="E16" s="182"/>
      <c r="F16" s="183"/>
      <c r="G16" s="64">
        <f>D16</f>
        <v>0</v>
      </c>
      <c r="H16" s="15"/>
      <c r="I16" s="65"/>
      <c r="J16" s="66" t="s">
        <v>38</v>
      </c>
      <c r="K16" s="65" t="s">
        <v>39</v>
      </c>
      <c r="L16" s="67">
        <f>SUM(G16-H16)</f>
        <v>0</v>
      </c>
      <c r="M16" s="47"/>
      <c r="N16" s="148"/>
      <c r="O16" s="152">
        <f>IF(C16="M",G16,0)</f>
        <v>0</v>
      </c>
      <c r="P16" s="152">
        <f>IF(C16="LGBT",G16,0)</f>
        <v>0</v>
      </c>
      <c r="Q16" s="152">
        <f>IF(C16="V",G16,0)</f>
        <v>0</v>
      </c>
      <c r="R16" s="152">
        <f>IF(C16="SDV",G16,IF(C16="LGBT",0,IF(C16="V",0,IF(C16="W",0,IF(C16="M",0)))))</f>
        <v>0</v>
      </c>
      <c r="S16" s="152">
        <f>IF(C16="W",G16,0)</f>
        <v>0</v>
      </c>
      <c r="T16" s="151"/>
      <c r="U16" s="148"/>
      <c r="V16" s="152">
        <f>IF(C16="M",H16,0)</f>
        <v>0</v>
      </c>
      <c r="W16" s="152">
        <f>IF(C16="LGBT",H16,0)</f>
        <v>0</v>
      </c>
      <c r="X16" s="152">
        <f>IF(C16="V",H16,0)</f>
        <v>0</v>
      </c>
      <c r="Y16" s="152">
        <f>IF(C16="SDV",H16,0)</f>
        <v>0</v>
      </c>
      <c r="Z16" s="152">
        <f>IF(C16="W",H16,0)</f>
        <v>0</v>
      </c>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row>
    <row r="17" spans="1:76" s="50" customFormat="1" x14ac:dyDescent="0.45">
      <c r="A17" s="47"/>
      <c r="B17" s="11"/>
      <c r="C17" s="11" t="s">
        <v>41</v>
      </c>
      <c r="D17" s="12"/>
      <c r="E17" s="176"/>
      <c r="F17" s="177"/>
      <c r="G17" s="64">
        <f t="shared" ref="G17:G20" si="0">D17</f>
        <v>0</v>
      </c>
      <c r="H17" s="16"/>
      <c r="I17" s="68"/>
      <c r="J17" s="69" t="s">
        <v>40</v>
      </c>
      <c r="K17" s="70" t="s">
        <v>41</v>
      </c>
      <c r="L17" s="71">
        <f t="shared" ref="L17:L26" si="1">SUM(G17-H17)</f>
        <v>0</v>
      </c>
      <c r="M17" s="47"/>
      <c r="N17" s="148"/>
      <c r="O17" s="152">
        <f t="shared" ref="O17:O25" si="2">IF(C17="M",G17,0)</f>
        <v>0</v>
      </c>
      <c r="P17" s="152">
        <f t="shared" ref="P17:P25" si="3">IF(C17="LGBT",G17,0)</f>
        <v>0</v>
      </c>
      <c r="Q17" s="152">
        <f t="shared" ref="Q17:Q25" si="4">IF(C17="V",G17,0)</f>
        <v>0</v>
      </c>
      <c r="R17" s="152">
        <f>IF(C17="SDV",G17,0)</f>
        <v>0</v>
      </c>
      <c r="S17" s="152">
        <f t="shared" ref="S17:S25" si="5">IF(C17="W",G17,0)</f>
        <v>0</v>
      </c>
      <c r="T17" s="151"/>
      <c r="U17" s="148"/>
      <c r="V17" s="152">
        <f t="shared" ref="V17:V25" si="6">IF(C17="M",H17,0)</f>
        <v>0</v>
      </c>
      <c r="W17" s="152">
        <f t="shared" ref="W17:W25" si="7">IF(C17="LGBT",H17,0)</f>
        <v>0</v>
      </c>
      <c r="X17" s="152">
        <f t="shared" ref="X17:X25" si="8">IF(C17="V",H17,0)</f>
        <v>0</v>
      </c>
      <c r="Y17" s="152">
        <f t="shared" ref="Y17:Y25" si="9">IF(C17="SDV",H17,0)</f>
        <v>0</v>
      </c>
      <c r="Z17" s="152">
        <f t="shared" ref="Z17:Z25" si="10">IF(C17="W",H17,0)</f>
        <v>0</v>
      </c>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row>
    <row r="18" spans="1:76" x14ac:dyDescent="0.45">
      <c r="A18" s="28"/>
      <c r="B18" s="11"/>
      <c r="C18" s="11" t="s">
        <v>42</v>
      </c>
      <c r="D18" s="13"/>
      <c r="E18" s="176"/>
      <c r="F18" s="177"/>
      <c r="G18" s="64">
        <f t="shared" si="0"/>
        <v>0</v>
      </c>
      <c r="H18" s="17"/>
      <c r="I18" s="70"/>
      <c r="J18" s="70"/>
      <c r="K18" s="70" t="s">
        <v>42</v>
      </c>
      <c r="L18" s="71">
        <f t="shared" si="1"/>
        <v>0</v>
      </c>
      <c r="M18" s="28"/>
      <c r="O18" s="152">
        <f t="shared" si="2"/>
        <v>0</v>
      </c>
      <c r="P18" s="152">
        <f t="shared" si="3"/>
        <v>0</v>
      </c>
      <c r="Q18" s="152">
        <f t="shared" si="4"/>
        <v>0</v>
      </c>
      <c r="R18" s="152">
        <f t="shared" ref="R18:R25" si="11">IF(C18="SDV",G18,0)</f>
        <v>0</v>
      </c>
      <c r="S18" s="152">
        <f t="shared" si="5"/>
        <v>0</v>
      </c>
      <c r="T18" s="153"/>
      <c r="V18" s="152">
        <f t="shared" si="6"/>
        <v>0</v>
      </c>
      <c r="W18" s="152">
        <f t="shared" si="7"/>
        <v>0</v>
      </c>
      <c r="X18" s="152">
        <f t="shared" si="8"/>
        <v>0</v>
      </c>
      <c r="Y18" s="152">
        <f t="shared" si="9"/>
        <v>0</v>
      </c>
      <c r="Z18" s="152">
        <f t="shared" si="10"/>
        <v>0</v>
      </c>
    </row>
    <row r="19" spans="1:76" x14ac:dyDescent="0.45">
      <c r="A19" s="28"/>
      <c r="B19" s="14"/>
      <c r="C19" s="11" t="s">
        <v>37</v>
      </c>
      <c r="D19" s="13"/>
      <c r="E19" s="176"/>
      <c r="F19" s="177"/>
      <c r="G19" s="64">
        <f t="shared" si="0"/>
        <v>0</v>
      </c>
      <c r="H19" s="17"/>
      <c r="I19" s="70"/>
      <c r="J19" s="70"/>
      <c r="K19" s="68" t="s">
        <v>37</v>
      </c>
      <c r="L19" s="71">
        <f t="shared" si="1"/>
        <v>0</v>
      </c>
      <c r="M19" s="28"/>
      <c r="O19" s="152">
        <f t="shared" si="2"/>
        <v>0</v>
      </c>
      <c r="P19" s="152">
        <f t="shared" si="3"/>
        <v>0</v>
      </c>
      <c r="Q19" s="152">
        <f t="shared" si="4"/>
        <v>0</v>
      </c>
      <c r="R19" s="152">
        <f t="shared" si="11"/>
        <v>0</v>
      </c>
      <c r="S19" s="152">
        <f t="shared" si="5"/>
        <v>0</v>
      </c>
      <c r="T19" s="153"/>
      <c r="V19" s="152">
        <f t="shared" si="6"/>
        <v>0</v>
      </c>
      <c r="W19" s="152">
        <f t="shared" si="7"/>
        <v>0</v>
      </c>
      <c r="X19" s="152">
        <f t="shared" si="8"/>
        <v>0</v>
      </c>
      <c r="Y19" s="152">
        <f t="shared" si="9"/>
        <v>0</v>
      </c>
      <c r="Z19" s="152">
        <f t="shared" si="10"/>
        <v>0</v>
      </c>
    </row>
    <row r="20" spans="1:76" x14ac:dyDescent="0.45">
      <c r="A20" s="28"/>
      <c r="B20" s="11"/>
      <c r="C20" s="11" t="s">
        <v>109</v>
      </c>
      <c r="D20" s="13"/>
      <c r="E20" s="178"/>
      <c r="F20" s="179"/>
      <c r="G20" s="64">
        <f t="shared" si="0"/>
        <v>0</v>
      </c>
      <c r="H20" s="17"/>
      <c r="I20" s="70"/>
      <c r="J20" s="70"/>
      <c r="K20" s="70" t="s">
        <v>109</v>
      </c>
      <c r="L20" s="71">
        <f t="shared" si="1"/>
        <v>0</v>
      </c>
      <c r="M20" s="28"/>
      <c r="O20" s="152">
        <f t="shared" si="2"/>
        <v>0</v>
      </c>
      <c r="P20" s="152">
        <f t="shared" si="3"/>
        <v>0</v>
      </c>
      <c r="Q20" s="152">
        <f t="shared" si="4"/>
        <v>0</v>
      </c>
      <c r="R20" s="152">
        <f t="shared" si="11"/>
        <v>0</v>
      </c>
      <c r="S20" s="152">
        <f t="shared" si="5"/>
        <v>0</v>
      </c>
      <c r="T20" s="153"/>
      <c r="V20" s="152">
        <f t="shared" si="6"/>
        <v>0</v>
      </c>
      <c r="W20" s="152">
        <f t="shared" si="7"/>
        <v>0</v>
      </c>
      <c r="X20" s="152">
        <f t="shared" si="8"/>
        <v>0</v>
      </c>
      <c r="Y20" s="152">
        <f t="shared" si="9"/>
        <v>0</v>
      </c>
      <c r="Z20" s="152">
        <f t="shared" si="10"/>
        <v>0</v>
      </c>
    </row>
    <row r="21" spans="1:76" x14ac:dyDescent="0.45">
      <c r="A21" s="28"/>
      <c r="B21" s="14"/>
      <c r="C21" s="11" t="s">
        <v>37</v>
      </c>
      <c r="D21" s="13"/>
      <c r="E21" s="178"/>
      <c r="F21" s="179"/>
      <c r="G21" s="72">
        <f>D21</f>
        <v>0</v>
      </c>
      <c r="H21" s="17"/>
      <c r="I21" s="70"/>
      <c r="J21" s="70"/>
      <c r="K21" s="70"/>
      <c r="L21" s="71">
        <f t="shared" si="1"/>
        <v>0</v>
      </c>
      <c r="M21" s="28"/>
      <c r="O21" s="152">
        <f t="shared" si="2"/>
        <v>0</v>
      </c>
      <c r="P21" s="152">
        <f t="shared" si="3"/>
        <v>0</v>
      </c>
      <c r="Q21" s="152">
        <f t="shared" si="4"/>
        <v>0</v>
      </c>
      <c r="R21" s="152">
        <f t="shared" si="11"/>
        <v>0</v>
      </c>
      <c r="S21" s="152">
        <f t="shared" si="5"/>
        <v>0</v>
      </c>
      <c r="T21" s="153"/>
      <c r="V21" s="152">
        <f t="shared" si="6"/>
        <v>0</v>
      </c>
      <c r="W21" s="152">
        <f t="shared" si="7"/>
        <v>0</v>
      </c>
      <c r="X21" s="152">
        <f t="shared" si="8"/>
        <v>0</v>
      </c>
      <c r="Y21" s="152">
        <f t="shared" si="9"/>
        <v>0</v>
      </c>
      <c r="Z21" s="152">
        <f t="shared" si="10"/>
        <v>0</v>
      </c>
    </row>
    <row r="22" spans="1:76" x14ac:dyDescent="0.45">
      <c r="A22" s="28"/>
      <c r="B22" s="11"/>
      <c r="C22" s="11" t="s">
        <v>39</v>
      </c>
      <c r="D22" s="13"/>
      <c r="E22" s="178"/>
      <c r="F22" s="179"/>
      <c r="G22" s="72">
        <f t="shared" ref="G22:G25" si="12">D22</f>
        <v>0</v>
      </c>
      <c r="H22" s="17"/>
      <c r="I22" s="70"/>
      <c r="J22" s="70"/>
      <c r="K22" s="70"/>
      <c r="L22" s="71">
        <f t="shared" si="1"/>
        <v>0</v>
      </c>
      <c r="M22" s="28"/>
      <c r="O22" s="152">
        <f t="shared" si="2"/>
        <v>0</v>
      </c>
      <c r="P22" s="152">
        <f t="shared" si="3"/>
        <v>0</v>
      </c>
      <c r="Q22" s="152">
        <f t="shared" si="4"/>
        <v>0</v>
      </c>
      <c r="R22" s="152">
        <f t="shared" si="11"/>
        <v>0</v>
      </c>
      <c r="S22" s="152">
        <f t="shared" si="5"/>
        <v>0</v>
      </c>
      <c r="T22" s="153"/>
      <c r="V22" s="152">
        <f t="shared" si="6"/>
        <v>0</v>
      </c>
      <c r="W22" s="152">
        <f t="shared" si="7"/>
        <v>0</v>
      </c>
      <c r="X22" s="152">
        <f t="shared" si="8"/>
        <v>0</v>
      </c>
      <c r="Y22" s="152">
        <f t="shared" si="9"/>
        <v>0</v>
      </c>
      <c r="Z22" s="152">
        <f t="shared" si="10"/>
        <v>0</v>
      </c>
    </row>
    <row r="23" spans="1:76" x14ac:dyDescent="0.45">
      <c r="A23" s="28"/>
      <c r="B23" s="14"/>
      <c r="C23" s="11" t="s">
        <v>39</v>
      </c>
      <c r="D23" s="13"/>
      <c r="E23" s="178"/>
      <c r="F23" s="179"/>
      <c r="G23" s="72">
        <f t="shared" si="12"/>
        <v>0</v>
      </c>
      <c r="H23" s="17"/>
      <c r="I23" s="70"/>
      <c r="J23" s="70"/>
      <c r="K23" s="70"/>
      <c r="L23" s="71">
        <f t="shared" si="1"/>
        <v>0</v>
      </c>
      <c r="M23" s="28"/>
      <c r="O23" s="152">
        <f t="shared" si="2"/>
        <v>0</v>
      </c>
      <c r="P23" s="152">
        <f t="shared" si="3"/>
        <v>0</v>
      </c>
      <c r="Q23" s="152">
        <f t="shared" si="4"/>
        <v>0</v>
      </c>
      <c r="R23" s="152">
        <f t="shared" si="11"/>
        <v>0</v>
      </c>
      <c r="S23" s="152">
        <f t="shared" si="5"/>
        <v>0</v>
      </c>
      <c r="T23" s="153"/>
      <c r="V23" s="152">
        <f t="shared" si="6"/>
        <v>0</v>
      </c>
      <c r="W23" s="152">
        <f t="shared" si="7"/>
        <v>0</v>
      </c>
      <c r="X23" s="152">
        <f t="shared" si="8"/>
        <v>0</v>
      </c>
      <c r="Y23" s="152">
        <f t="shared" si="9"/>
        <v>0</v>
      </c>
      <c r="Z23" s="152">
        <f t="shared" si="10"/>
        <v>0</v>
      </c>
    </row>
    <row r="24" spans="1:76" x14ac:dyDescent="0.45">
      <c r="A24" s="28"/>
      <c r="B24" s="11"/>
      <c r="C24" s="11" t="s">
        <v>39</v>
      </c>
      <c r="D24" s="13"/>
      <c r="E24" s="178"/>
      <c r="F24" s="179"/>
      <c r="G24" s="72">
        <f t="shared" si="12"/>
        <v>0</v>
      </c>
      <c r="H24" s="17"/>
      <c r="I24" s="70"/>
      <c r="J24" s="70"/>
      <c r="K24" s="70"/>
      <c r="L24" s="71">
        <f t="shared" si="1"/>
        <v>0</v>
      </c>
      <c r="M24" s="28"/>
      <c r="O24" s="152">
        <f t="shared" si="2"/>
        <v>0</v>
      </c>
      <c r="P24" s="152">
        <f t="shared" si="3"/>
        <v>0</v>
      </c>
      <c r="Q24" s="152">
        <f t="shared" si="4"/>
        <v>0</v>
      </c>
      <c r="R24" s="152">
        <f t="shared" si="11"/>
        <v>0</v>
      </c>
      <c r="S24" s="152">
        <f t="shared" si="5"/>
        <v>0</v>
      </c>
      <c r="T24" s="153"/>
      <c r="V24" s="152">
        <f t="shared" si="6"/>
        <v>0</v>
      </c>
      <c r="W24" s="152">
        <f t="shared" si="7"/>
        <v>0</v>
      </c>
      <c r="X24" s="152">
        <f t="shared" si="8"/>
        <v>0</v>
      </c>
      <c r="Y24" s="152">
        <f t="shared" si="9"/>
        <v>0</v>
      </c>
      <c r="Z24" s="152">
        <f t="shared" si="10"/>
        <v>0</v>
      </c>
    </row>
    <row r="25" spans="1:76" ht="14.65" thickBot="1" x14ac:dyDescent="0.5">
      <c r="A25" s="28"/>
      <c r="B25" s="14"/>
      <c r="C25" s="11" t="s">
        <v>39</v>
      </c>
      <c r="D25" s="13"/>
      <c r="E25" s="184"/>
      <c r="F25" s="185"/>
      <c r="G25" s="72">
        <f t="shared" si="12"/>
        <v>0</v>
      </c>
      <c r="H25" s="17"/>
      <c r="I25" s="70"/>
      <c r="J25" s="70"/>
      <c r="K25" s="70"/>
      <c r="L25" s="71">
        <f t="shared" si="1"/>
        <v>0</v>
      </c>
      <c r="M25" s="28"/>
      <c r="O25" s="152">
        <f t="shared" si="2"/>
        <v>0</v>
      </c>
      <c r="P25" s="152">
        <f t="shared" si="3"/>
        <v>0</v>
      </c>
      <c r="Q25" s="152">
        <f t="shared" si="4"/>
        <v>0</v>
      </c>
      <c r="R25" s="152">
        <f t="shared" si="11"/>
        <v>0</v>
      </c>
      <c r="S25" s="152">
        <f t="shared" si="5"/>
        <v>0</v>
      </c>
      <c r="T25" s="153"/>
      <c r="V25" s="152">
        <f t="shared" si="6"/>
        <v>0</v>
      </c>
      <c r="W25" s="152">
        <f t="shared" si="7"/>
        <v>0</v>
      </c>
      <c r="X25" s="152">
        <f t="shared" si="8"/>
        <v>0</v>
      </c>
      <c r="Y25" s="152">
        <f t="shared" si="9"/>
        <v>0</v>
      </c>
      <c r="Z25" s="152">
        <f t="shared" si="10"/>
        <v>0</v>
      </c>
    </row>
    <row r="26" spans="1:76" ht="15.75" thickBot="1" x14ac:dyDescent="0.5">
      <c r="A26" s="28"/>
      <c r="B26" s="28"/>
      <c r="C26" s="28"/>
      <c r="D26" s="28"/>
      <c r="E26" s="28"/>
      <c r="F26" s="73" t="s">
        <v>43</v>
      </c>
      <c r="G26" s="74">
        <f>SUM(G16:G25)</f>
        <v>0</v>
      </c>
      <c r="H26" s="74">
        <f>SUM(H16:H25)</f>
        <v>0</v>
      </c>
      <c r="I26" s="75"/>
      <c r="J26" s="75"/>
      <c r="K26" s="75"/>
      <c r="L26" s="76">
        <f t="shared" si="1"/>
        <v>0</v>
      </c>
      <c r="M26" s="28"/>
      <c r="O26" s="154">
        <f>SUM(O16:O25)</f>
        <v>0</v>
      </c>
      <c r="P26" s="154">
        <f>SUM(P16:P25)</f>
        <v>0</v>
      </c>
      <c r="Q26" s="154">
        <f>SUM(Q16:Q25)</f>
        <v>0</v>
      </c>
      <c r="R26" s="154">
        <f>SUM(R16:R25)</f>
        <v>0</v>
      </c>
      <c r="S26" s="154">
        <f>SUM(S16:S25)</f>
        <v>0</v>
      </c>
      <c r="T26" s="153"/>
      <c r="V26" s="154">
        <f>SUM(V16:V25)</f>
        <v>0</v>
      </c>
      <c r="W26" s="154">
        <f>SUM(W16:W25)</f>
        <v>0</v>
      </c>
      <c r="X26" s="154">
        <f>SUM(X16:X25)</f>
        <v>0</v>
      </c>
      <c r="Y26" s="154">
        <f>SUM(Y16:Y25)</f>
        <v>0</v>
      </c>
      <c r="Z26" s="154">
        <f>SUM(Z16:Z25)</f>
        <v>0</v>
      </c>
    </row>
    <row r="27" spans="1:76" ht="14.65" thickBot="1" x14ac:dyDescent="0.5">
      <c r="A27" s="28"/>
      <c r="B27" s="28"/>
      <c r="C27" s="28"/>
      <c r="D27" s="28"/>
      <c r="E27" s="28"/>
      <c r="F27" s="28"/>
      <c r="G27" s="28"/>
      <c r="H27" s="28"/>
      <c r="I27" s="28"/>
      <c r="J27" s="28"/>
      <c r="K27" s="28"/>
      <c r="L27" s="28"/>
      <c r="M27" s="28"/>
      <c r="T27" s="153"/>
    </row>
    <row r="28" spans="1:76" ht="14.65" thickBot="1" x14ac:dyDescent="0.5">
      <c r="A28" s="28"/>
      <c r="B28" s="28"/>
      <c r="C28" s="28"/>
      <c r="D28" s="77"/>
      <c r="E28" s="77"/>
      <c r="F28" s="78" t="s">
        <v>44</v>
      </c>
      <c r="G28" s="79">
        <f>(O26)</f>
        <v>0</v>
      </c>
      <c r="H28" s="80" t="e">
        <f>G28/$H$6</f>
        <v>#DIV/0!</v>
      </c>
      <c r="I28" s="81"/>
      <c r="J28" s="81"/>
      <c r="K28" s="81"/>
      <c r="L28" s="82"/>
      <c r="M28" s="28"/>
      <c r="T28" s="153"/>
    </row>
    <row r="29" spans="1:76" ht="14.65" thickBot="1" x14ac:dyDescent="0.5">
      <c r="A29" s="28"/>
      <c r="B29" s="28"/>
      <c r="C29" s="28"/>
      <c r="D29" s="77"/>
      <c r="E29" s="77"/>
      <c r="F29" s="78" t="s">
        <v>45</v>
      </c>
      <c r="G29" s="79">
        <f>(Q26)</f>
        <v>0</v>
      </c>
      <c r="H29" s="80" t="e">
        <f t="shared" ref="H29:H32" si="13">G29/$H$6</f>
        <v>#DIV/0!</v>
      </c>
      <c r="I29" s="81"/>
      <c r="J29" s="81"/>
      <c r="K29" s="81"/>
      <c r="L29" s="82"/>
      <c r="M29" s="28"/>
      <c r="T29" s="153"/>
    </row>
    <row r="30" spans="1:76" ht="14.65" thickBot="1" x14ac:dyDescent="0.5">
      <c r="A30" s="28"/>
      <c r="B30" s="28"/>
      <c r="C30" s="28"/>
      <c r="D30" s="77"/>
      <c r="E30" s="77"/>
      <c r="F30" s="78" t="s">
        <v>46</v>
      </c>
      <c r="G30" s="79">
        <f>(R26)</f>
        <v>0</v>
      </c>
      <c r="H30" s="80" t="e">
        <f t="shared" si="13"/>
        <v>#DIV/0!</v>
      </c>
      <c r="I30" s="81"/>
      <c r="J30" s="81"/>
      <c r="K30" s="81"/>
      <c r="L30" s="82"/>
      <c r="M30" s="28"/>
      <c r="T30" s="153"/>
    </row>
    <row r="31" spans="1:76" ht="14.65" thickBot="1" x14ac:dyDescent="0.5">
      <c r="A31" s="28"/>
      <c r="B31" s="28"/>
      <c r="C31" s="28"/>
      <c r="D31" s="77"/>
      <c r="E31" s="77"/>
      <c r="F31" s="78" t="s">
        <v>111</v>
      </c>
      <c r="G31" s="79">
        <f>(P26)</f>
        <v>0</v>
      </c>
      <c r="H31" s="80"/>
      <c r="I31" s="81"/>
      <c r="J31" s="81"/>
      <c r="K31" s="81"/>
      <c r="L31" s="82"/>
      <c r="M31" s="28"/>
      <c r="T31" s="153"/>
    </row>
    <row r="32" spans="1:76" ht="14.65" thickBot="1" x14ac:dyDescent="0.5">
      <c r="A32" s="28"/>
      <c r="B32" s="28"/>
      <c r="C32" s="28"/>
      <c r="D32" s="77"/>
      <c r="E32" s="77"/>
      <c r="F32" s="78" t="s">
        <v>47</v>
      </c>
      <c r="G32" s="79">
        <f>(S26)</f>
        <v>0</v>
      </c>
      <c r="H32" s="80" t="e">
        <f t="shared" si="13"/>
        <v>#DIV/0!</v>
      </c>
      <c r="I32" s="81"/>
      <c r="J32" s="81"/>
      <c r="K32" s="81"/>
      <c r="L32" s="82"/>
      <c r="M32" s="28"/>
      <c r="T32" s="153"/>
    </row>
    <row r="33" spans="1:76" ht="15.75" thickBot="1" x14ac:dyDescent="0.5">
      <c r="A33" s="28"/>
      <c r="B33" s="28"/>
      <c r="C33" s="28"/>
      <c r="D33" s="28"/>
      <c r="E33" s="28"/>
      <c r="F33" s="83" t="s">
        <v>48</v>
      </c>
      <c r="G33" s="84">
        <f>SUM(G28:G32)</f>
        <v>0</v>
      </c>
      <c r="H33" s="80" t="e">
        <f>SUM(H28:H32)</f>
        <v>#DIV/0!</v>
      </c>
      <c r="I33" s="81"/>
      <c r="J33" s="81"/>
      <c r="K33" s="81"/>
      <c r="L33" s="85" t="s">
        <v>87</v>
      </c>
      <c r="M33" s="28"/>
      <c r="T33" s="153"/>
    </row>
    <row r="34" spans="1:76" x14ac:dyDescent="0.45">
      <c r="A34" s="28"/>
      <c r="B34" s="28"/>
      <c r="C34" s="28"/>
      <c r="D34" s="86"/>
      <c r="E34" s="86"/>
      <c r="F34" s="28"/>
      <c r="G34" s="28"/>
      <c r="H34" s="28"/>
      <c r="I34" s="28"/>
      <c r="J34" s="28"/>
      <c r="K34" s="28"/>
      <c r="L34" s="28"/>
      <c r="M34" s="28"/>
      <c r="T34" s="153"/>
    </row>
    <row r="35" spans="1:76" ht="18" thickBot="1" x14ac:dyDescent="0.55000000000000004">
      <c r="A35" s="28"/>
      <c r="B35" s="34"/>
      <c r="C35" s="35"/>
      <c r="D35" s="35"/>
      <c r="E35" s="35"/>
      <c r="F35" s="35"/>
      <c r="G35" s="34"/>
      <c r="H35" s="34"/>
      <c r="L35" s="28"/>
      <c r="M35" s="28"/>
      <c r="Q35" s="149" t="s">
        <v>115</v>
      </c>
      <c r="T35" s="153"/>
      <c r="X35" s="149" t="s">
        <v>115</v>
      </c>
    </row>
    <row r="36" spans="1:76" s="50" customFormat="1" ht="21.75" thickTop="1" thickBot="1" x14ac:dyDescent="0.7">
      <c r="A36" s="47"/>
      <c r="B36" s="58" t="s">
        <v>49</v>
      </c>
      <c r="C36" s="59"/>
      <c r="D36" s="60"/>
      <c r="E36" s="87"/>
      <c r="F36" s="87"/>
      <c r="G36" s="47"/>
      <c r="H36" s="47"/>
      <c r="I36" s="47"/>
      <c r="J36" s="47"/>
      <c r="K36" s="47"/>
      <c r="L36" s="37" t="s">
        <v>92</v>
      </c>
      <c r="M36" s="47"/>
      <c r="N36" s="148"/>
      <c r="O36" s="175" t="s">
        <v>50</v>
      </c>
      <c r="P36" s="175"/>
      <c r="Q36" s="175"/>
      <c r="R36" s="175"/>
      <c r="S36" s="175"/>
      <c r="T36" s="151"/>
      <c r="U36" s="148"/>
      <c r="V36" s="175" t="s">
        <v>50</v>
      </c>
      <c r="W36" s="175"/>
      <c r="X36" s="175"/>
      <c r="Y36" s="175"/>
      <c r="Z36" s="175"/>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row>
    <row r="37" spans="1:76" s="50" customFormat="1" ht="27" thickTop="1" thickBot="1" x14ac:dyDescent="0.45">
      <c r="A37" s="47"/>
      <c r="B37" s="61" t="s">
        <v>26</v>
      </c>
      <c r="C37" s="61" t="s">
        <v>27</v>
      </c>
      <c r="D37" s="61" t="s">
        <v>51</v>
      </c>
      <c r="E37" s="63" t="s">
        <v>103</v>
      </c>
      <c r="F37" s="61" t="s">
        <v>53</v>
      </c>
      <c r="G37" s="63" t="s">
        <v>54</v>
      </c>
      <c r="H37" s="61" t="s">
        <v>31</v>
      </c>
      <c r="I37" s="62"/>
      <c r="J37" s="62"/>
      <c r="K37" s="62"/>
      <c r="L37" s="63" t="s">
        <v>32</v>
      </c>
      <c r="M37" s="47"/>
      <c r="N37" s="148"/>
      <c r="O37" s="150" t="s">
        <v>33</v>
      </c>
      <c r="P37" s="150" t="s">
        <v>109</v>
      </c>
      <c r="Q37" s="150" t="s">
        <v>34</v>
      </c>
      <c r="R37" s="150" t="s">
        <v>35</v>
      </c>
      <c r="S37" s="150" t="s">
        <v>36</v>
      </c>
      <c r="T37" s="151"/>
      <c r="U37" s="148"/>
      <c r="V37" s="150" t="s">
        <v>33</v>
      </c>
      <c r="W37" s="150" t="s">
        <v>109</v>
      </c>
      <c r="X37" s="150" t="s">
        <v>34</v>
      </c>
      <c r="Y37" s="150" t="s">
        <v>35</v>
      </c>
      <c r="Z37" s="150" t="s">
        <v>36</v>
      </c>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row>
    <row r="38" spans="1:76" ht="14.65" thickTop="1" x14ac:dyDescent="0.45">
      <c r="A38" s="28"/>
      <c r="B38" s="9"/>
      <c r="C38" s="9" t="s">
        <v>39</v>
      </c>
      <c r="D38" s="18" t="s">
        <v>57</v>
      </c>
      <c r="E38" s="19"/>
      <c r="F38" s="22"/>
      <c r="G38" s="88">
        <f>F38</f>
        <v>0</v>
      </c>
      <c r="H38" s="22"/>
      <c r="I38" s="89"/>
      <c r="J38" s="89"/>
      <c r="K38" s="89" t="s">
        <v>56</v>
      </c>
      <c r="L38" s="67">
        <f t="shared" ref="L38:L48" si="14">SUM(G38-H38)</f>
        <v>0</v>
      </c>
      <c r="M38" s="28"/>
      <c r="O38" s="152">
        <f>IF(C38="M",G38,0)</f>
        <v>0</v>
      </c>
      <c r="P38" s="152">
        <f>IF(C38="LGBT",G38,0)</f>
        <v>0</v>
      </c>
      <c r="Q38" s="152">
        <f>IF(C38="V",G38,0)</f>
        <v>0</v>
      </c>
      <c r="R38" s="152">
        <f>IF(C38="SDV",G38,0)</f>
        <v>0</v>
      </c>
      <c r="S38" s="152">
        <f>IF(C38="W",G38,0)</f>
        <v>0</v>
      </c>
      <c r="T38" s="153"/>
      <c r="V38" s="152">
        <f>IF(C38="M",H38,0)</f>
        <v>0</v>
      </c>
      <c r="W38" s="152">
        <f>IF(C38="LGBT",H38,0)</f>
        <v>0</v>
      </c>
      <c r="X38" s="152">
        <f>IF(C38="V",H38,0)</f>
        <v>0</v>
      </c>
      <c r="Y38" s="152">
        <f>IF(C38="SDV",H38,0)</f>
        <v>0</v>
      </c>
      <c r="Z38" s="152">
        <f>IF(C38="W",H38,0)</f>
        <v>0</v>
      </c>
    </row>
    <row r="39" spans="1:76" x14ac:dyDescent="0.45">
      <c r="A39" s="28"/>
      <c r="B39" s="20"/>
      <c r="C39" s="11" t="s">
        <v>41</v>
      </c>
      <c r="D39" s="20" t="s">
        <v>56</v>
      </c>
      <c r="E39" s="11"/>
      <c r="F39" s="23"/>
      <c r="G39" s="88">
        <f t="shared" ref="G39:G47" si="15">F39</f>
        <v>0</v>
      </c>
      <c r="H39" s="23"/>
      <c r="I39" s="70"/>
      <c r="J39" s="70"/>
      <c r="K39" s="70" t="s">
        <v>55</v>
      </c>
      <c r="L39" s="71">
        <f t="shared" si="14"/>
        <v>0</v>
      </c>
      <c r="M39" s="28"/>
      <c r="O39" s="152">
        <f t="shared" ref="O39:O47" si="16">IF(C39="M",G39,0)</f>
        <v>0</v>
      </c>
      <c r="P39" s="152">
        <f t="shared" ref="P39:P47" si="17">IF(C39="LGBT",G39,0)</f>
        <v>0</v>
      </c>
      <c r="Q39" s="152">
        <f t="shared" ref="Q39:Q47" si="18">IF(C39="V",G39,0)</f>
        <v>0</v>
      </c>
      <c r="R39" s="152">
        <f t="shared" ref="R39:R47" si="19">IF(C39="SDV",G39,0)</f>
        <v>0</v>
      </c>
      <c r="S39" s="152">
        <f t="shared" ref="S39:S47" si="20">IF(C39="W",G39,0)</f>
        <v>0</v>
      </c>
      <c r="T39" s="153"/>
      <c r="V39" s="152">
        <f t="shared" ref="V39:V47" si="21">IF(C39="M",H39,0)</f>
        <v>0</v>
      </c>
      <c r="W39" s="152">
        <f t="shared" ref="W39:W47" si="22">IF(C39="LGBT",H39,0)</f>
        <v>0</v>
      </c>
      <c r="X39" s="152">
        <f t="shared" ref="X39:X47" si="23">IF(C39="V",H39,0)</f>
        <v>0</v>
      </c>
      <c r="Y39" s="152">
        <f t="shared" ref="Y39:Y47" si="24">IF(C39="SDV",H39,0)</f>
        <v>0</v>
      </c>
      <c r="Z39" s="152">
        <f t="shared" ref="Z39:Z47" si="25">IF(C39="W",H39,0)</f>
        <v>0</v>
      </c>
    </row>
    <row r="40" spans="1:76" x14ac:dyDescent="0.45">
      <c r="A40" s="28"/>
      <c r="B40" s="11"/>
      <c r="C40" s="11" t="s">
        <v>42</v>
      </c>
      <c r="D40" s="18" t="s">
        <v>55</v>
      </c>
      <c r="E40" s="14"/>
      <c r="F40" s="23"/>
      <c r="G40" s="88">
        <f t="shared" si="15"/>
        <v>0</v>
      </c>
      <c r="H40" s="23"/>
      <c r="I40" s="70"/>
      <c r="J40" s="70"/>
      <c r="K40" s="70" t="s">
        <v>57</v>
      </c>
      <c r="L40" s="71">
        <f t="shared" si="14"/>
        <v>0</v>
      </c>
      <c r="M40" s="28"/>
      <c r="O40" s="152">
        <f t="shared" si="16"/>
        <v>0</v>
      </c>
      <c r="P40" s="152">
        <f t="shared" si="17"/>
        <v>0</v>
      </c>
      <c r="Q40" s="152">
        <f t="shared" si="18"/>
        <v>0</v>
      </c>
      <c r="R40" s="152">
        <f t="shared" si="19"/>
        <v>0</v>
      </c>
      <c r="S40" s="152">
        <f t="shared" si="20"/>
        <v>0</v>
      </c>
      <c r="T40" s="153"/>
      <c r="V40" s="152">
        <f t="shared" si="21"/>
        <v>0</v>
      </c>
      <c r="W40" s="152">
        <f t="shared" si="22"/>
        <v>0</v>
      </c>
      <c r="X40" s="152">
        <f t="shared" si="23"/>
        <v>0</v>
      </c>
      <c r="Y40" s="152">
        <f t="shared" si="24"/>
        <v>0</v>
      </c>
      <c r="Z40" s="152">
        <f t="shared" si="25"/>
        <v>0</v>
      </c>
    </row>
    <row r="41" spans="1:76" x14ac:dyDescent="0.45">
      <c r="A41" s="28"/>
      <c r="B41" s="21"/>
      <c r="C41" s="11" t="s">
        <v>37</v>
      </c>
      <c r="D41" s="18" t="s">
        <v>55</v>
      </c>
      <c r="E41" s="14"/>
      <c r="F41" s="23"/>
      <c r="G41" s="88">
        <f t="shared" si="15"/>
        <v>0</v>
      </c>
      <c r="H41" s="23"/>
      <c r="I41" s="70"/>
      <c r="J41" s="70"/>
      <c r="K41" s="70"/>
      <c r="L41" s="71">
        <f t="shared" si="14"/>
        <v>0</v>
      </c>
      <c r="M41" s="28"/>
      <c r="O41" s="152">
        <f t="shared" si="16"/>
        <v>0</v>
      </c>
      <c r="P41" s="152">
        <f t="shared" si="17"/>
        <v>0</v>
      </c>
      <c r="Q41" s="152">
        <f t="shared" si="18"/>
        <v>0</v>
      </c>
      <c r="R41" s="152">
        <f t="shared" si="19"/>
        <v>0</v>
      </c>
      <c r="S41" s="152">
        <f t="shared" si="20"/>
        <v>0</v>
      </c>
      <c r="T41" s="153"/>
      <c r="V41" s="152">
        <f t="shared" si="21"/>
        <v>0</v>
      </c>
      <c r="W41" s="152">
        <f t="shared" si="22"/>
        <v>0</v>
      </c>
      <c r="X41" s="152">
        <f t="shared" si="23"/>
        <v>0</v>
      </c>
      <c r="Y41" s="152">
        <f t="shared" si="24"/>
        <v>0</v>
      </c>
      <c r="Z41" s="152">
        <f t="shared" si="25"/>
        <v>0</v>
      </c>
    </row>
    <row r="42" spans="1:76" x14ac:dyDescent="0.45">
      <c r="A42" s="28"/>
      <c r="B42" s="11"/>
      <c r="C42" s="11" t="s">
        <v>109</v>
      </c>
      <c r="D42" s="18" t="s">
        <v>55</v>
      </c>
      <c r="E42" s="14"/>
      <c r="F42" s="23"/>
      <c r="G42" s="88">
        <f t="shared" si="15"/>
        <v>0</v>
      </c>
      <c r="H42" s="23"/>
      <c r="I42" s="70"/>
      <c r="J42" s="70"/>
      <c r="K42" s="70"/>
      <c r="L42" s="71">
        <f t="shared" si="14"/>
        <v>0</v>
      </c>
      <c r="M42" s="28"/>
      <c r="O42" s="152">
        <f t="shared" si="16"/>
        <v>0</v>
      </c>
      <c r="P42" s="152">
        <f t="shared" si="17"/>
        <v>0</v>
      </c>
      <c r="Q42" s="152">
        <f t="shared" si="18"/>
        <v>0</v>
      </c>
      <c r="R42" s="152">
        <f t="shared" si="19"/>
        <v>0</v>
      </c>
      <c r="S42" s="152">
        <f t="shared" si="20"/>
        <v>0</v>
      </c>
      <c r="T42" s="153"/>
      <c r="V42" s="152">
        <f t="shared" si="21"/>
        <v>0</v>
      </c>
      <c r="W42" s="152">
        <f t="shared" si="22"/>
        <v>0</v>
      </c>
      <c r="X42" s="152">
        <f t="shared" si="23"/>
        <v>0</v>
      </c>
      <c r="Y42" s="152">
        <f t="shared" si="24"/>
        <v>0</v>
      </c>
      <c r="Z42" s="152">
        <f t="shared" si="25"/>
        <v>0</v>
      </c>
    </row>
    <row r="43" spans="1:76" x14ac:dyDescent="0.45">
      <c r="A43" s="28"/>
      <c r="B43" s="21"/>
      <c r="C43" s="11" t="s">
        <v>37</v>
      </c>
      <c r="D43" s="18" t="s">
        <v>55</v>
      </c>
      <c r="E43" s="14"/>
      <c r="F43" s="23"/>
      <c r="G43" s="88">
        <f t="shared" si="15"/>
        <v>0</v>
      </c>
      <c r="H43" s="23"/>
      <c r="I43" s="70"/>
      <c r="J43" s="70"/>
      <c r="K43" s="70"/>
      <c r="L43" s="71">
        <f t="shared" si="14"/>
        <v>0</v>
      </c>
      <c r="M43" s="28"/>
      <c r="O43" s="152">
        <f t="shared" si="16"/>
        <v>0</v>
      </c>
      <c r="P43" s="152">
        <f t="shared" si="17"/>
        <v>0</v>
      </c>
      <c r="Q43" s="152">
        <f t="shared" si="18"/>
        <v>0</v>
      </c>
      <c r="R43" s="152">
        <f t="shared" si="19"/>
        <v>0</v>
      </c>
      <c r="S43" s="152">
        <f t="shared" si="20"/>
        <v>0</v>
      </c>
      <c r="T43" s="153"/>
      <c r="V43" s="152">
        <f t="shared" si="21"/>
        <v>0</v>
      </c>
      <c r="W43" s="152">
        <f t="shared" si="22"/>
        <v>0</v>
      </c>
      <c r="X43" s="152">
        <f t="shared" si="23"/>
        <v>0</v>
      </c>
      <c r="Y43" s="152">
        <f t="shared" si="24"/>
        <v>0</v>
      </c>
      <c r="Z43" s="152">
        <f t="shared" si="25"/>
        <v>0</v>
      </c>
    </row>
    <row r="44" spans="1:76" x14ac:dyDescent="0.45">
      <c r="A44" s="28"/>
      <c r="B44" s="11"/>
      <c r="C44" s="11" t="s">
        <v>37</v>
      </c>
      <c r="D44" s="18" t="s">
        <v>55</v>
      </c>
      <c r="E44" s="14"/>
      <c r="F44" s="23"/>
      <c r="G44" s="88">
        <f t="shared" si="15"/>
        <v>0</v>
      </c>
      <c r="H44" s="23"/>
      <c r="I44" s="70"/>
      <c r="J44" s="70"/>
      <c r="K44" s="70"/>
      <c r="L44" s="71">
        <f t="shared" si="14"/>
        <v>0</v>
      </c>
      <c r="M44" s="28"/>
      <c r="O44" s="152">
        <f t="shared" si="16"/>
        <v>0</v>
      </c>
      <c r="P44" s="152">
        <f t="shared" si="17"/>
        <v>0</v>
      </c>
      <c r="Q44" s="152">
        <f t="shared" si="18"/>
        <v>0</v>
      </c>
      <c r="R44" s="152">
        <f t="shared" si="19"/>
        <v>0</v>
      </c>
      <c r="S44" s="152">
        <f t="shared" si="20"/>
        <v>0</v>
      </c>
      <c r="T44" s="153"/>
      <c r="V44" s="152">
        <f t="shared" si="21"/>
        <v>0</v>
      </c>
      <c r="W44" s="152">
        <f t="shared" si="22"/>
        <v>0</v>
      </c>
      <c r="X44" s="152">
        <f t="shared" si="23"/>
        <v>0</v>
      </c>
      <c r="Y44" s="152">
        <f t="shared" si="24"/>
        <v>0</v>
      </c>
      <c r="Z44" s="152">
        <f t="shared" si="25"/>
        <v>0</v>
      </c>
    </row>
    <row r="45" spans="1:76" x14ac:dyDescent="0.45">
      <c r="A45" s="28"/>
      <c r="B45" s="21"/>
      <c r="C45" s="11" t="s">
        <v>37</v>
      </c>
      <c r="D45" s="18" t="s">
        <v>55</v>
      </c>
      <c r="E45" s="14"/>
      <c r="F45" s="23"/>
      <c r="G45" s="88">
        <f t="shared" si="15"/>
        <v>0</v>
      </c>
      <c r="H45" s="23"/>
      <c r="I45" s="70"/>
      <c r="J45" s="70"/>
      <c r="K45" s="70"/>
      <c r="L45" s="71">
        <f t="shared" si="14"/>
        <v>0</v>
      </c>
      <c r="M45" s="28"/>
      <c r="O45" s="152">
        <f t="shared" si="16"/>
        <v>0</v>
      </c>
      <c r="P45" s="152">
        <f t="shared" si="17"/>
        <v>0</v>
      </c>
      <c r="Q45" s="152">
        <f t="shared" si="18"/>
        <v>0</v>
      </c>
      <c r="R45" s="152">
        <f t="shared" si="19"/>
        <v>0</v>
      </c>
      <c r="S45" s="152">
        <f t="shared" si="20"/>
        <v>0</v>
      </c>
      <c r="T45" s="153"/>
      <c r="V45" s="152">
        <f t="shared" si="21"/>
        <v>0</v>
      </c>
      <c r="W45" s="152">
        <f t="shared" si="22"/>
        <v>0</v>
      </c>
      <c r="X45" s="152">
        <f t="shared" si="23"/>
        <v>0</v>
      </c>
      <c r="Y45" s="152">
        <f t="shared" si="24"/>
        <v>0</v>
      </c>
      <c r="Z45" s="152">
        <f t="shared" si="25"/>
        <v>0</v>
      </c>
    </row>
    <row r="46" spans="1:76" x14ac:dyDescent="0.45">
      <c r="A46" s="28"/>
      <c r="B46" s="11"/>
      <c r="C46" s="11" t="s">
        <v>37</v>
      </c>
      <c r="D46" s="18" t="s">
        <v>55</v>
      </c>
      <c r="E46" s="14"/>
      <c r="F46" s="23"/>
      <c r="G46" s="88">
        <f t="shared" si="15"/>
        <v>0</v>
      </c>
      <c r="H46" s="23"/>
      <c r="I46" s="70"/>
      <c r="J46" s="70"/>
      <c r="K46" s="70"/>
      <c r="L46" s="71">
        <f t="shared" si="14"/>
        <v>0</v>
      </c>
      <c r="M46" s="28"/>
      <c r="O46" s="152">
        <f t="shared" si="16"/>
        <v>0</v>
      </c>
      <c r="P46" s="152">
        <f t="shared" si="17"/>
        <v>0</v>
      </c>
      <c r="Q46" s="152">
        <f t="shared" si="18"/>
        <v>0</v>
      </c>
      <c r="R46" s="152">
        <f t="shared" si="19"/>
        <v>0</v>
      </c>
      <c r="S46" s="152">
        <f t="shared" si="20"/>
        <v>0</v>
      </c>
      <c r="T46" s="153"/>
      <c r="V46" s="152">
        <f t="shared" si="21"/>
        <v>0</v>
      </c>
      <c r="W46" s="152">
        <f t="shared" si="22"/>
        <v>0</v>
      </c>
      <c r="X46" s="152">
        <f t="shared" si="23"/>
        <v>0</v>
      </c>
      <c r="Y46" s="152">
        <f t="shared" si="24"/>
        <v>0</v>
      </c>
      <c r="Z46" s="152">
        <f t="shared" si="25"/>
        <v>0</v>
      </c>
    </row>
    <row r="47" spans="1:76" ht="14.65" thickBot="1" x14ac:dyDescent="0.5">
      <c r="A47" s="28"/>
      <c r="B47" s="21"/>
      <c r="C47" s="11" t="s">
        <v>37</v>
      </c>
      <c r="D47" s="18" t="s">
        <v>55</v>
      </c>
      <c r="E47" s="14"/>
      <c r="F47" s="24"/>
      <c r="G47" s="88">
        <f t="shared" si="15"/>
        <v>0</v>
      </c>
      <c r="H47" s="23"/>
      <c r="I47" s="70"/>
      <c r="J47" s="70"/>
      <c r="K47" s="70"/>
      <c r="L47" s="71">
        <f t="shared" si="14"/>
        <v>0</v>
      </c>
      <c r="M47" s="28"/>
      <c r="O47" s="152">
        <f t="shared" si="16"/>
        <v>0</v>
      </c>
      <c r="P47" s="152">
        <f t="shared" si="17"/>
        <v>0</v>
      </c>
      <c r="Q47" s="152">
        <f t="shared" si="18"/>
        <v>0</v>
      </c>
      <c r="R47" s="152">
        <f t="shared" si="19"/>
        <v>0</v>
      </c>
      <c r="S47" s="152">
        <f t="shared" si="20"/>
        <v>0</v>
      </c>
      <c r="T47" s="153"/>
      <c r="V47" s="152">
        <f t="shared" si="21"/>
        <v>0</v>
      </c>
      <c r="W47" s="152">
        <f t="shared" si="22"/>
        <v>0</v>
      </c>
      <c r="X47" s="152">
        <f t="shared" si="23"/>
        <v>0</v>
      </c>
      <c r="Y47" s="152">
        <f t="shared" si="24"/>
        <v>0</v>
      </c>
      <c r="Z47" s="152">
        <f t="shared" si="25"/>
        <v>0</v>
      </c>
    </row>
    <row r="48" spans="1:76" ht="15.75" thickBot="1" x14ac:dyDescent="0.5">
      <c r="A48" s="28"/>
      <c r="B48" s="28"/>
      <c r="C48" s="28"/>
      <c r="D48" s="28"/>
      <c r="E48" s="28"/>
      <c r="F48" s="73" t="s">
        <v>43</v>
      </c>
      <c r="G48" s="74">
        <f>SUM(G38:G47)</f>
        <v>0</v>
      </c>
      <c r="H48" s="74">
        <f>SUM(H38:H47)</f>
        <v>0</v>
      </c>
      <c r="I48" s="75"/>
      <c r="J48" s="75"/>
      <c r="K48" s="75"/>
      <c r="L48" s="76">
        <f t="shared" si="14"/>
        <v>0</v>
      </c>
      <c r="M48" s="28"/>
      <c r="O48" s="154">
        <f>SUM(O38:O47)</f>
        <v>0</v>
      </c>
      <c r="P48" s="154">
        <f>SUM(P38:P47)</f>
        <v>0</v>
      </c>
      <c r="Q48" s="154">
        <f>SUM(Q38:Q47)</f>
        <v>0</v>
      </c>
      <c r="R48" s="154">
        <f>SUM(R38:R47)</f>
        <v>0</v>
      </c>
      <c r="S48" s="154">
        <f>SUM(S38:S47)</f>
        <v>0</v>
      </c>
      <c r="T48" s="153"/>
      <c r="V48" s="154">
        <f>SUM(V38:V47)</f>
        <v>0</v>
      </c>
      <c r="W48" s="154">
        <f>SUM(W38:W47)</f>
        <v>0</v>
      </c>
      <c r="X48" s="154">
        <f>SUM(X38:X47)</f>
        <v>0</v>
      </c>
      <c r="Y48" s="154">
        <f>SUM(Y38:Y47)</f>
        <v>0</v>
      </c>
      <c r="Z48" s="154">
        <f>SUM(Z38:Z47)</f>
        <v>0</v>
      </c>
    </row>
    <row r="49" spans="1:76" ht="15.75" thickBot="1" x14ac:dyDescent="0.5">
      <c r="A49" s="28"/>
      <c r="B49" s="28"/>
      <c r="C49" s="28"/>
      <c r="D49" s="28"/>
      <c r="E49" s="28"/>
      <c r="F49" s="77"/>
      <c r="G49" s="90"/>
      <c r="H49" s="90"/>
      <c r="I49" s="28"/>
      <c r="J49" s="28"/>
      <c r="K49" s="28"/>
      <c r="L49" s="28"/>
      <c r="M49" s="28"/>
    </row>
    <row r="50" spans="1:76" ht="14.65" thickBot="1" x14ac:dyDescent="0.5">
      <c r="A50" s="28"/>
      <c r="B50" s="28"/>
      <c r="C50" s="28"/>
      <c r="D50" s="77"/>
      <c r="E50" s="77"/>
      <c r="F50" s="78" t="s">
        <v>58</v>
      </c>
      <c r="G50" s="79">
        <f>(O48)</f>
        <v>0</v>
      </c>
      <c r="H50" s="80" t="e">
        <f>G50/$H$6</f>
        <v>#DIV/0!</v>
      </c>
      <c r="I50" s="81"/>
      <c r="J50" s="81"/>
      <c r="K50" s="81"/>
      <c r="L50" s="82"/>
      <c r="M50" s="28"/>
    </row>
    <row r="51" spans="1:76" ht="14.65" thickBot="1" x14ac:dyDescent="0.5">
      <c r="A51" s="28"/>
      <c r="B51" s="28"/>
      <c r="C51" s="28"/>
      <c r="D51" s="77"/>
      <c r="E51" s="77"/>
      <c r="F51" s="78" t="s">
        <v>59</v>
      </c>
      <c r="G51" s="79">
        <f>(Q48)</f>
        <v>0</v>
      </c>
      <c r="H51" s="80" t="e">
        <f t="shared" ref="H51:H54" si="26">G51/$H$6</f>
        <v>#DIV/0!</v>
      </c>
      <c r="I51" s="81"/>
      <c r="J51" s="81"/>
      <c r="K51" s="81"/>
      <c r="L51" s="82"/>
      <c r="M51" s="28"/>
    </row>
    <row r="52" spans="1:76" ht="14.65" thickBot="1" x14ac:dyDescent="0.5">
      <c r="A52" s="28"/>
      <c r="B52" s="28"/>
      <c r="C52" s="28"/>
      <c r="D52" s="77"/>
      <c r="E52" s="77"/>
      <c r="F52" s="78" t="s">
        <v>60</v>
      </c>
      <c r="G52" s="79">
        <f>(R48)</f>
        <v>0</v>
      </c>
      <c r="H52" s="80" t="e">
        <f t="shared" si="26"/>
        <v>#DIV/0!</v>
      </c>
      <c r="I52" s="81"/>
      <c r="J52" s="81"/>
      <c r="K52" s="81"/>
      <c r="L52" s="82"/>
      <c r="M52" s="28"/>
    </row>
    <row r="53" spans="1:76" ht="14.65" thickBot="1" x14ac:dyDescent="0.5">
      <c r="A53" s="28"/>
      <c r="B53" s="28"/>
      <c r="C53" s="28"/>
      <c r="D53" s="77"/>
      <c r="E53" s="77"/>
      <c r="F53" s="78" t="s">
        <v>111</v>
      </c>
      <c r="G53" s="79">
        <f>(P48)</f>
        <v>0</v>
      </c>
      <c r="H53" s="80"/>
      <c r="I53" s="81"/>
      <c r="J53" s="81"/>
      <c r="K53" s="81"/>
      <c r="L53" s="82"/>
      <c r="M53" s="28"/>
    </row>
    <row r="54" spans="1:76" ht="14.65" thickBot="1" x14ac:dyDescent="0.5">
      <c r="A54" s="28"/>
      <c r="B54" s="28"/>
      <c r="C54" s="28"/>
      <c r="D54" s="77"/>
      <c r="E54" s="77"/>
      <c r="F54" s="78" t="s">
        <v>61</v>
      </c>
      <c r="G54" s="79">
        <f>(S48)</f>
        <v>0</v>
      </c>
      <c r="H54" s="80" t="e">
        <f t="shared" si="26"/>
        <v>#DIV/0!</v>
      </c>
      <c r="I54" s="81"/>
      <c r="J54" s="81"/>
      <c r="K54" s="81"/>
      <c r="L54" s="82"/>
      <c r="M54" s="28"/>
    </row>
    <row r="55" spans="1:76" ht="15.75" thickBot="1" x14ac:dyDescent="0.5">
      <c r="A55" s="28"/>
      <c r="B55" s="28"/>
      <c r="C55" s="28"/>
      <c r="D55" s="28"/>
      <c r="E55" s="28"/>
      <c r="F55" s="83" t="s">
        <v>62</v>
      </c>
      <c r="G55" s="84">
        <f>SUM(G50:G54)</f>
        <v>0</v>
      </c>
      <c r="H55" s="80" t="e">
        <f>SUM(H50:H54)</f>
        <v>#DIV/0!</v>
      </c>
      <c r="I55" s="81"/>
      <c r="J55" s="81"/>
      <c r="K55" s="81"/>
      <c r="L55" s="82"/>
      <c r="M55" s="28"/>
    </row>
    <row r="56" spans="1:76" ht="14.65" thickBot="1" x14ac:dyDescent="0.5">
      <c r="A56" s="28"/>
      <c r="B56" s="28"/>
      <c r="C56" s="28"/>
      <c r="D56" s="86"/>
      <c r="E56" s="86"/>
      <c r="F56" s="86"/>
      <c r="G56" s="28"/>
      <c r="H56" s="28"/>
      <c r="I56" s="28"/>
      <c r="J56" s="28"/>
      <c r="K56" s="28"/>
      <c r="L56" s="28"/>
      <c r="M56" s="28"/>
    </row>
    <row r="57" spans="1:76" ht="14.65" hidden="1" thickBot="1" x14ac:dyDescent="0.5">
      <c r="A57" s="28"/>
      <c r="B57" s="34"/>
      <c r="C57" s="35"/>
      <c r="D57" s="35"/>
      <c r="E57" s="35"/>
      <c r="F57" s="35"/>
      <c r="G57" s="34"/>
      <c r="H57" s="34"/>
      <c r="L57" s="28"/>
      <c r="M57" s="28"/>
    </row>
    <row r="58" spans="1:76" s="50" customFormat="1" ht="18.399999999999999" hidden="1" thickTop="1" thickBot="1" x14ac:dyDescent="0.55000000000000004">
      <c r="A58" s="47"/>
      <c r="B58" s="58" t="s">
        <v>63</v>
      </c>
      <c r="C58" s="59"/>
      <c r="D58" s="60"/>
      <c r="E58" s="87"/>
      <c r="F58" s="87"/>
      <c r="G58" s="47"/>
      <c r="H58" s="47"/>
      <c r="I58" s="47"/>
      <c r="J58" s="47"/>
      <c r="K58" s="47"/>
      <c r="L58" s="47"/>
      <c r="M58" s="47"/>
      <c r="N58" s="148"/>
      <c r="O58" s="175" t="s">
        <v>50</v>
      </c>
      <c r="P58" s="175"/>
      <c r="Q58" s="175"/>
      <c r="R58" s="175"/>
      <c r="S58" s="175"/>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row>
    <row r="59" spans="1:76" s="50" customFormat="1" ht="27" hidden="1" thickTop="1" thickBot="1" x14ac:dyDescent="0.45">
      <c r="A59" s="47"/>
      <c r="B59" s="61" t="s">
        <v>26</v>
      </c>
      <c r="C59" s="61" t="s">
        <v>27</v>
      </c>
      <c r="D59" s="61" t="s">
        <v>51</v>
      </c>
      <c r="E59" s="63" t="s">
        <v>52</v>
      </c>
      <c r="F59" s="61" t="s">
        <v>53</v>
      </c>
      <c r="G59" s="63" t="s">
        <v>54</v>
      </c>
      <c r="H59" s="61" t="s">
        <v>31</v>
      </c>
      <c r="I59" s="62"/>
      <c r="J59" s="62"/>
      <c r="K59" s="62"/>
      <c r="L59" s="63" t="s">
        <v>32</v>
      </c>
      <c r="M59" s="47"/>
      <c r="N59" s="148"/>
      <c r="O59" s="150" t="s">
        <v>33</v>
      </c>
      <c r="P59" s="150"/>
      <c r="Q59" s="150" t="s">
        <v>34</v>
      </c>
      <c r="R59" s="150" t="s">
        <v>35</v>
      </c>
      <c r="S59" s="150" t="s">
        <v>36</v>
      </c>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row>
    <row r="60" spans="1:76" ht="14.65" hidden="1" thickBot="1" x14ac:dyDescent="0.5">
      <c r="A60" s="28"/>
      <c r="B60" s="66"/>
      <c r="C60" s="66" t="s">
        <v>41</v>
      </c>
      <c r="D60" s="88"/>
      <c r="E60" s="72"/>
      <c r="F60" s="91"/>
      <c r="G60" s="88">
        <f>IF(F60&gt;J60,0.1*D60,IF(F60&lt;=J60,F60*D60))</f>
        <v>0</v>
      </c>
      <c r="H60" s="88"/>
      <c r="I60" s="89"/>
      <c r="J60" s="89"/>
      <c r="K60" s="89"/>
      <c r="L60" s="67">
        <f t="shared" ref="L60:L70" si="27">SUM(G60-H60)</f>
        <v>0</v>
      </c>
      <c r="M60" s="28"/>
      <c r="O60" s="152" t="str">
        <f>IF(C60="M",G60,IF(C60="V","SDV',""W",0))</f>
        <v>SDV',"W</v>
      </c>
      <c r="P60" s="152"/>
      <c r="Q60" s="152">
        <f>IF(C60="V",G60,IF(C60="M","SDV',""W",0))</f>
        <v>0</v>
      </c>
      <c r="R60" s="152">
        <f>IF(C60="SDV",G60,IF(C60="M","V',""W",0))</f>
        <v>0</v>
      </c>
      <c r="S60" s="152">
        <f>IF(C60="W",G60,IF(C60="M","V',""SDV",0))</f>
        <v>0</v>
      </c>
    </row>
    <row r="61" spans="1:76" ht="14.65" hidden="1" thickBot="1" x14ac:dyDescent="0.5">
      <c r="A61" s="28"/>
      <c r="B61" s="92"/>
      <c r="C61" s="69" t="s">
        <v>41</v>
      </c>
      <c r="D61" s="93"/>
      <c r="E61" s="94"/>
      <c r="F61" s="95"/>
      <c r="G61" s="88">
        <f t="shared" ref="G61:G69" si="28">IF(F61&gt;J61,0.1*D61,IF(F61&lt;=J61,F61*D61))</f>
        <v>0</v>
      </c>
      <c r="H61" s="93"/>
      <c r="I61" s="70"/>
      <c r="J61" s="89"/>
      <c r="K61" s="70"/>
      <c r="L61" s="71">
        <f t="shared" si="27"/>
        <v>0</v>
      </c>
      <c r="M61" s="28"/>
      <c r="O61" s="152" t="str">
        <f t="shared" ref="O61:O69" si="29">IF(C61="M",G61,IF(C61="V","SDV',""W",0))</f>
        <v>SDV',"W</v>
      </c>
      <c r="P61" s="152"/>
      <c r="Q61" s="152">
        <f t="shared" ref="Q61:Q69" si="30">IF(C61="V",G61,IF(C61="M","SDV',""W",0))</f>
        <v>0</v>
      </c>
      <c r="R61" s="152">
        <f t="shared" ref="R61:R69" si="31">IF(C61="SDV",G61,IF(C61="M","V',""W",0))</f>
        <v>0</v>
      </c>
      <c r="S61" s="152">
        <f t="shared" ref="S61:S69" si="32">IF(C61="W",G61,IF(C61="M","V',""SDV",0))</f>
        <v>0</v>
      </c>
    </row>
    <row r="62" spans="1:76" ht="14.65" hidden="1" thickBot="1" x14ac:dyDescent="0.5">
      <c r="A62" s="28"/>
      <c r="B62" s="69"/>
      <c r="C62" s="69" t="s">
        <v>41</v>
      </c>
      <c r="D62" s="93"/>
      <c r="E62" s="94"/>
      <c r="F62" s="95"/>
      <c r="G62" s="88">
        <f t="shared" si="28"/>
        <v>0</v>
      </c>
      <c r="H62" s="93"/>
      <c r="I62" s="70"/>
      <c r="J62" s="89"/>
      <c r="K62" s="70"/>
      <c r="L62" s="71">
        <f t="shared" si="27"/>
        <v>0</v>
      </c>
      <c r="M62" s="28"/>
      <c r="O62" s="152" t="str">
        <f t="shared" si="29"/>
        <v>SDV',"W</v>
      </c>
      <c r="P62" s="152"/>
      <c r="Q62" s="152">
        <f t="shared" si="30"/>
        <v>0</v>
      </c>
      <c r="R62" s="152">
        <f t="shared" si="31"/>
        <v>0</v>
      </c>
      <c r="S62" s="152">
        <f t="shared" si="32"/>
        <v>0</v>
      </c>
    </row>
    <row r="63" spans="1:76" ht="14.65" hidden="1" thickBot="1" x14ac:dyDescent="0.5">
      <c r="A63" s="28"/>
      <c r="B63" s="92"/>
      <c r="C63" s="69" t="s">
        <v>41</v>
      </c>
      <c r="D63" s="93"/>
      <c r="E63" s="96"/>
      <c r="F63" s="97"/>
      <c r="G63" s="88">
        <f t="shared" si="28"/>
        <v>0</v>
      </c>
      <c r="H63" s="93"/>
      <c r="I63" s="70"/>
      <c r="J63" s="89"/>
      <c r="K63" s="70"/>
      <c r="L63" s="71">
        <f t="shared" si="27"/>
        <v>0</v>
      </c>
      <c r="M63" s="28"/>
      <c r="O63" s="152" t="str">
        <f t="shared" si="29"/>
        <v>SDV',"W</v>
      </c>
      <c r="P63" s="152"/>
      <c r="Q63" s="152">
        <f t="shared" si="30"/>
        <v>0</v>
      </c>
      <c r="R63" s="152">
        <f t="shared" si="31"/>
        <v>0</v>
      </c>
      <c r="S63" s="152">
        <f t="shared" si="32"/>
        <v>0</v>
      </c>
    </row>
    <row r="64" spans="1:76" ht="14.65" hidden="1" thickBot="1" x14ac:dyDescent="0.5">
      <c r="A64" s="28"/>
      <c r="B64" s="69"/>
      <c r="C64" s="69" t="s">
        <v>41</v>
      </c>
      <c r="D64" s="93"/>
      <c r="E64" s="94"/>
      <c r="F64" s="97"/>
      <c r="G64" s="88">
        <f t="shared" si="28"/>
        <v>0</v>
      </c>
      <c r="H64" s="93"/>
      <c r="I64" s="70"/>
      <c r="J64" s="89"/>
      <c r="K64" s="70"/>
      <c r="L64" s="71">
        <f t="shared" si="27"/>
        <v>0</v>
      </c>
      <c r="M64" s="28"/>
      <c r="O64" s="152" t="str">
        <f t="shared" si="29"/>
        <v>SDV',"W</v>
      </c>
      <c r="P64" s="152"/>
      <c r="Q64" s="152">
        <f t="shared" si="30"/>
        <v>0</v>
      </c>
      <c r="R64" s="152">
        <f t="shared" si="31"/>
        <v>0</v>
      </c>
      <c r="S64" s="152">
        <f t="shared" si="32"/>
        <v>0</v>
      </c>
    </row>
    <row r="65" spans="1:19" ht="14.65" hidden="1" thickBot="1" x14ac:dyDescent="0.5">
      <c r="A65" s="28"/>
      <c r="B65" s="92"/>
      <c r="C65" s="69" t="s">
        <v>42</v>
      </c>
      <c r="D65" s="93"/>
      <c r="E65" s="94"/>
      <c r="F65" s="97"/>
      <c r="G65" s="88">
        <f t="shared" si="28"/>
        <v>0</v>
      </c>
      <c r="H65" s="93"/>
      <c r="I65" s="70"/>
      <c r="J65" s="89"/>
      <c r="K65" s="70"/>
      <c r="L65" s="71">
        <f t="shared" si="27"/>
        <v>0</v>
      </c>
      <c r="M65" s="28"/>
      <c r="O65" s="152">
        <f t="shared" si="29"/>
        <v>0</v>
      </c>
      <c r="P65" s="152"/>
      <c r="Q65" s="152">
        <f t="shared" si="30"/>
        <v>0</v>
      </c>
      <c r="R65" s="152">
        <f t="shared" si="31"/>
        <v>0</v>
      </c>
      <c r="S65" s="152">
        <f t="shared" si="32"/>
        <v>0</v>
      </c>
    </row>
    <row r="66" spans="1:19" ht="14.65" hidden="1" thickBot="1" x14ac:dyDescent="0.5">
      <c r="A66" s="28"/>
      <c r="B66" s="69"/>
      <c r="C66" s="69" t="s">
        <v>42</v>
      </c>
      <c r="D66" s="93"/>
      <c r="E66" s="94"/>
      <c r="F66" s="97"/>
      <c r="G66" s="88">
        <f t="shared" si="28"/>
        <v>0</v>
      </c>
      <c r="H66" s="93"/>
      <c r="I66" s="70"/>
      <c r="J66" s="89"/>
      <c r="K66" s="70"/>
      <c r="L66" s="71">
        <f t="shared" si="27"/>
        <v>0</v>
      </c>
      <c r="M66" s="28"/>
      <c r="O66" s="152">
        <f t="shared" si="29"/>
        <v>0</v>
      </c>
      <c r="P66" s="152"/>
      <c r="Q66" s="152">
        <f t="shared" si="30"/>
        <v>0</v>
      </c>
      <c r="R66" s="152">
        <f t="shared" si="31"/>
        <v>0</v>
      </c>
      <c r="S66" s="152">
        <f t="shared" si="32"/>
        <v>0</v>
      </c>
    </row>
    <row r="67" spans="1:19" ht="14.65" hidden="1" thickBot="1" x14ac:dyDescent="0.5">
      <c r="A67" s="28"/>
      <c r="B67" s="92"/>
      <c r="C67" s="69" t="s">
        <v>42</v>
      </c>
      <c r="D67" s="93"/>
      <c r="E67" s="94"/>
      <c r="F67" s="97"/>
      <c r="G67" s="88">
        <f t="shared" si="28"/>
        <v>0</v>
      </c>
      <c r="H67" s="93"/>
      <c r="I67" s="70"/>
      <c r="J67" s="89"/>
      <c r="K67" s="70"/>
      <c r="L67" s="71">
        <f t="shared" si="27"/>
        <v>0</v>
      </c>
      <c r="M67" s="28"/>
      <c r="O67" s="152">
        <f t="shared" si="29"/>
        <v>0</v>
      </c>
      <c r="P67" s="152"/>
      <c r="Q67" s="152">
        <f t="shared" si="30"/>
        <v>0</v>
      </c>
      <c r="R67" s="152">
        <f t="shared" si="31"/>
        <v>0</v>
      </c>
      <c r="S67" s="152">
        <f t="shared" si="32"/>
        <v>0</v>
      </c>
    </row>
    <row r="68" spans="1:19" ht="14.65" hidden="1" thickBot="1" x14ac:dyDescent="0.5">
      <c r="A68" s="28"/>
      <c r="B68" s="69"/>
      <c r="C68" s="69" t="s">
        <v>42</v>
      </c>
      <c r="D68" s="93"/>
      <c r="E68" s="94"/>
      <c r="F68" s="97"/>
      <c r="G68" s="88">
        <f t="shared" si="28"/>
        <v>0</v>
      </c>
      <c r="H68" s="93"/>
      <c r="I68" s="70"/>
      <c r="J68" s="89"/>
      <c r="K68" s="70"/>
      <c r="L68" s="71">
        <f t="shared" si="27"/>
        <v>0</v>
      </c>
      <c r="M68" s="28"/>
      <c r="O68" s="152">
        <f t="shared" si="29"/>
        <v>0</v>
      </c>
      <c r="P68" s="152"/>
      <c r="Q68" s="152">
        <f t="shared" si="30"/>
        <v>0</v>
      </c>
      <c r="R68" s="152">
        <f t="shared" si="31"/>
        <v>0</v>
      </c>
      <c r="S68" s="152">
        <f t="shared" si="32"/>
        <v>0</v>
      </c>
    </row>
    <row r="69" spans="1:19" ht="14.65" hidden="1" thickBot="1" x14ac:dyDescent="0.5">
      <c r="A69" s="28"/>
      <c r="B69" s="92"/>
      <c r="C69" s="69" t="s">
        <v>42</v>
      </c>
      <c r="D69" s="93"/>
      <c r="E69" s="94"/>
      <c r="F69" s="98"/>
      <c r="G69" s="88">
        <f t="shared" si="28"/>
        <v>0</v>
      </c>
      <c r="H69" s="93"/>
      <c r="I69" s="70"/>
      <c r="J69" s="89"/>
      <c r="K69" s="70"/>
      <c r="L69" s="71">
        <f t="shared" si="27"/>
        <v>0</v>
      </c>
      <c r="M69" s="28"/>
      <c r="O69" s="152">
        <f t="shared" si="29"/>
        <v>0</v>
      </c>
      <c r="P69" s="152"/>
      <c r="Q69" s="152">
        <f t="shared" si="30"/>
        <v>0</v>
      </c>
      <c r="R69" s="152">
        <f t="shared" si="31"/>
        <v>0</v>
      </c>
      <c r="S69" s="152">
        <f t="shared" si="32"/>
        <v>0</v>
      </c>
    </row>
    <row r="70" spans="1:19" ht="15.75" hidden="1" thickBot="1" x14ac:dyDescent="0.5">
      <c r="A70" s="28"/>
      <c r="B70" s="28"/>
      <c r="C70" s="28"/>
      <c r="D70" s="99"/>
      <c r="E70" s="100"/>
      <c r="F70" s="101" t="s">
        <v>43</v>
      </c>
      <c r="G70" s="74">
        <f>SUM(G60:G69)</f>
        <v>0</v>
      </c>
      <c r="H70" s="74">
        <f>SUM(H60:H69)</f>
        <v>0</v>
      </c>
      <c r="I70" s="75"/>
      <c r="J70" s="75"/>
      <c r="K70" s="75"/>
      <c r="L70" s="76">
        <f t="shared" si="27"/>
        <v>0</v>
      </c>
      <c r="M70" s="28"/>
      <c r="O70" s="154">
        <f>SUM(O60:O69)</f>
        <v>0</v>
      </c>
      <c r="P70" s="154"/>
      <c r="Q70" s="154">
        <f>SUM(Q60:Q69)</f>
        <v>0</v>
      </c>
      <c r="R70" s="154">
        <f>SUM(R60:R69)</f>
        <v>0</v>
      </c>
      <c r="S70" s="154">
        <f>SUM(S60:S69)</f>
        <v>0</v>
      </c>
    </row>
    <row r="71" spans="1:19" ht="14.65" hidden="1" thickBot="1" x14ac:dyDescent="0.5">
      <c r="A71" s="28"/>
      <c r="B71" s="28"/>
      <c r="C71" s="28"/>
      <c r="D71" s="99"/>
      <c r="E71" s="99"/>
      <c r="F71" s="99"/>
      <c r="G71" s="99"/>
      <c r="H71" s="99"/>
      <c r="I71" s="28"/>
      <c r="J71" s="28"/>
      <c r="K71" s="28"/>
      <c r="L71" s="28"/>
      <c r="M71" s="28"/>
    </row>
    <row r="72" spans="1:19" ht="14.65" hidden="1" thickBot="1" x14ac:dyDescent="0.5">
      <c r="A72" s="28"/>
      <c r="B72" s="28"/>
      <c r="C72" s="28"/>
      <c r="D72" s="102"/>
      <c r="E72" s="102"/>
      <c r="F72" s="103" t="s">
        <v>64</v>
      </c>
      <c r="G72" s="104">
        <f>(O70)</f>
        <v>0</v>
      </c>
      <c r="H72" s="99"/>
      <c r="I72" s="28"/>
      <c r="J72" s="28"/>
      <c r="K72" s="28"/>
      <c r="L72" s="28"/>
      <c r="M72" s="28"/>
    </row>
    <row r="73" spans="1:19" ht="14.65" hidden="1" thickBot="1" x14ac:dyDescent="0.5">
      <c r="A73" s="28"/>
      <c r="B73" s="28"/>
      <c r="C73" s="28"/>
      <c r="D73" s="102"/>
      <c r="E73" s="102"/>
      <c r="F73" s="103" t="s">
        <v>65</v>
      </c>
      <c r="G73" s="104">
        <f>(Q70)</f>
        <v>0</v>
      </c>
      <c r="H73" s="99"/>
      <c r="I73" s="28"/>
      <c r="J73" s="28"/>
      <c r="K73" s="28"/>
      <c r="L73" s="28"/>
      <c r="M73" s="28"/>
    </row>
    <row r="74" spans="1:19" ht="14.65" hidden="1" thickBot="1" x14ac:dyDescent="0.5">
      <c r="A74" s="28"/>
      <c r="B74" s="28"/>
      <c r="C74" s="28"/>
      <c r="D74" s="102"/>
      <c r="E74" s="102"/>
      <c r="F74" s="103" t="s">
        <v>66</v>
      </c>
      <c r="G74" s="104">
        <f>(R70)</f>
        <v>0</v>
      </c>
      <c r="H74" s="99"/>
      <c r="I74" s="28"/>
      <c r="J74" s="28"/>
      <c r="K74" s="28"/>
      <c r="L74" s="28"/>
      <c r="M74" s="28"/>
    </row>
    <row r="75" spans="1:19" ht="14.65" hidden="1" thickBot="1" x14ac:dyDescent="0.5">
      <c r="A75" s="28"/>
      <c r="B75" s="28"/>
      <c r="C75" s="28"/>
      <c r="D75" s="102"/>
      <c r="E75" s="102"/>
      <c r="F75" s="103" t="s">
        <v>67</v>
      </c>
      <c r="G75" s="104">
        <f>(S70)</f>
        <v>0</v>
      </c>
      <c r="H75" s="99"/>
      <c r="I75" s="28"/>
      <c r="J75" s="28"/>
      <c r="K75" s="28"/>
      <c r="L75" s="28"/>
      <c r="M75" s="28"/>
    </row>
    <row r="76" spans="1:19" ht="15.75" hidden="1" thickBot="1" x14ac:dyDescent="0.5">
      <c r="A76" s="28"/>
      <c r="B76" s="28"/>
      <c r="C76" s="28"/>
      <c r="D76" s="99"/>
      <c r="E76" s="105"/>
      <c r="F76" s="106" t="s">
        <v>68</v>
      </c>
      <c r="G76" s="74">
        <f>SUM(G72:G75)</f>
        <v>0</v>
      </c>
      <c r="H76" s="107"/>
      <c r="I76" s="28"/>
      <c r="J76" s="28"/>
      <c r="K76" s="28"/>
      <c r="L76" s="28"/>
      <c r="M76" s="28"/>
    </row>
    <row r="77" spans="1:19" ht="14.65" hidden="1" thickBot="1" x14ac:dyDescent="0.5">
      <c r="A77" s="28"/>
      <c r="B77" s="28"/>
      <c r="C77" s="28"/>
      <c r="D77" s="86"/>
      <c r="E77" s="86"/>
      <c r="F77" s="86"/>
      <c r="G77" s="28"/>
      <c r="H77" s="28"/>
      <c r="I77" s="28"/>
      <c r="J77" s="28"/>
      <c r="K77" s="28"/>
      <c r="L77" s="28"/>
      <c r="M77" s="28"/>
    </row>
    <row r="78" spans="1:19" ht="21.75" thickTop="1" thickBot="1" x14ac:dyDescent="0.7">
      <c r="A78" s="28"/>
      <c r="B78" s="108" t="s">
        <v>69</v>
      </c>
      <c r="C78" s="109"/>
      <c r="D78" s="109"/>
      <c r="E78" s="109"/>
      <c r="F78" s="110"/>
      <c r="G78" s="111"/>
      <c r="H78" s="111"/>
      <c r="I78" s="111"/>
      <c r="J78" s="111"/>
      <c r="K78" s="111"/>
      <c r="L78" s="37" t="s">
        <v>91</v>
      </c>
      <c r="M78" s="28"/>
    </row>
    <row r="79" spans="1:19" ht="16.149999999999999" thickTop="1" thickBot="1" x14ac:dyDescent="0.5">
      <c r="A79" s="28"/>
      <c r="B79" s="28"/>
      <c r="C79" s="28"/>
      <c r="D79" s="28"/>
      <c r="E79" s="28"/>
      <c r="F79" s="112" t="s">
        <v>70</v>
      </c>
      <c r="G79" s="113" t="s">
        <v>71</v>
      </c>
      <c r="H79" s="114" t="s">
        <v>72</v>
      </c>
      <c r="I79" s="115"/>
      <c r="J79" s="115"/>
      <c r="K79" s="115"/>
      <c r="L79" s="57"/>
      <c r="M79" s="28"/>
    </row>
    <row r="80" spans="1:19" ht="15" thickTop="1" thickBot="1" x14ac:dyDescent="0.5">
      <c r="A80" s="28"/>
      <c r="B80" s="28"/>
      <c r="C80" s="28"/>
      <c r="D80" s="28"/>
      <c r="E80" s="28"/>
      <c r="F80" s="78" t="s">
        <v>73</v>
      </c>
      <c r="G80" s="116">
        <f>G50+G28</f>
        <v>0</v>
      </c>
      <c r="H80" s="117" t="e">
        <f>G80/H6</f>
        <v>#DIV/0!</v>
      </c>
      <c r="I80" s="115"/>
      <c r="J80" s="115"/>
      <c r="K80" s="115"/>
      <c r="L80" s="57"/>
      <c r="M80" s="28"/>
    </row>
    <row r="81" spans="1:76" ht="14.65" thickBot="1" x14ac:dyDescent="0.5">
      <c r="A81" s="28"/>
      <c r="B81" s="28"/>
      <c r="C81" s="28"/>
      <c r="D81" s="28"/>
      <c r="E81" s="28"/>
      <c r="F81" s="78" t="s">
        <v>74</v>
      </c>
      <c r="G81" s="118">
        <f>G29+G51</f>
        <v>0</v>
      </c>
      <c r="H81" s="117" t="e">
        <f>G81/H6</f>
        <v>#DIV/0!</v>
      </c>
      <c r="I81" s="115"/>
      <c r="J81" s="115"/>
      <c r="K81" s="115"/>
      <c r="L81" s="57"/>
      <c r="M81" s="28"/>
    </row>
    <row r="82" spans="1:76" ht="14.65" thickBot="1" x14ac:dyDescent="0.5">
      <c r="A82" s="28"/>
      <c r="B82" s="28"/>
      <c r="C82" s="28"/>
      <c r="D82" s="28"/>
      <c r="E82" s="28"/>
      <c r="F82" s="78" t="s">
        <v>75</v>
      </c>
      <c r="G82" s="118">
        <f>G30+G52</f>
        <v>0</v>
      </c>
      <c r="H82" s="117" t="e">
        <f>G82/$H$6</f>
        <v>#DIV/0!</v>
      </c>
      <c r="I82" s="115"/>
      <c r="J82" s="115"/>
      <c r="K82" s="115"/>
      <c r="L82" s="57"/>
      <c r="M82" s="28"/>
    </row>
    <row r="83" spans="1:76" ht="14.65" thickBot="1" x14ac:dyDescent="0.5">
      <c r="A83" s="28"/>
      <c r="B83" s="28"/>
      <c r="C83" s="28"/>
      <c r="D83" s="28"/>
      <c r="E83" s="28"/>
      <c r="F83" s="78" t="s">
        <v>114</v>
      </c>
      <c r="G83" s="118">
        <f>G31+G53</f>
        <v>0</v>
      </c>
      <c r="H83" s="117"/>
      <c r="I83" s="115"/>
      <c r="J83" s="115"/>
      <c r="K83" s="115"/>
      <c r="L83" s="57"/>
      <c r="M83" s="28"/>
    </row>
    <row r="84" spans="1:76" ht="14.65" thickBot="1" x14ac:dyDescent="0.5">
      <c r="A84" s="28"/>
      <c r="B84" s="28"/>
      <c r="C84" s="28"/>
      <c r="D84" s="28"/>
      <c r="E84" s="28"/>
      <c r="F84" s="78" t="s">
        <v>76</v>
      </c>
      <c r="G84" s="119">
        <f>G32+G54</f>
        <v>0</v>
      </c>
      <c r="H84" s="117" t="e">
        <f>G84/$H$6</f>
        <v>#DIV/0!</v>
      </c>
      <c r="I84" s="115"/>
      <c r="J84" s="115"/>
      <c r="K84" s="115"/>
      <c r="L84" s="57"/>
      <c r="M84" s="28"/>
    </row>
    <row r="85" spans="1:76" ht="14.65" customHeight="1" thickTop="1" thickBot="1" x14ac:dyDescent="0.5">
      <c r="A85" s="28"/>
      <c r="B85" s="28"/>
      <c r="C85" s="28"/>
      <c r="D85" s="28"/>
      <c r="E85" s="28"/>
      <c r="F85" s="28"/>
      <c r="G85" s="120">
        <f>SUM(G80:G84)</f>
        <v>0</v>
      </c>
      <c r="H85" s="121" t="e">
        <f>SUM(H80:H84)</f>
        <v>#DIV/0!</v>
      </c>
      <c r="I85" s="115"/>
      <c r="J85" s="115"/>
      <c r="K85" s="115"/>
      <c r="L85" s="57"/>
      <c r="M85" s="28"/>
    </row>
    <row r="86" spans="1:76" ht="16.5" thickTop="1" thickBot="1" x14ac:dyDescent="0.55000000000000004">
      <c r="A86" s="28"/>
      <c r="B86" s="122" t="s">
        <v>116</v>
      </c>
      <c r="C86" s="28"/>
      <c r="D86" s="28"/>
      <c r="E86" s="28"/>
      <c r="F86" s="28"/>
      <c r="G86" s="28"/>
      <c r="H86" s="28"/>
      <c r="L86" s="28"/>
      <c r="M86" s="28"/>
    </row>
    <row r="87" spans="1:76" s="130" customFormat="1" ht="15.75" thickTop="1" thickBot="1" x14ac:dyDescent="0.45">
      <c r="A87" s="123"/>
      <c r="B87" s="124" t="s">
        <v>77</v>
      </c>
      <c r="C87" s="125" t="s">
        <v>78</v>
      </c>
      <c r="D87" s="126" t="s">
        <v>72</v>
      </c>
      <c r="E87" s="127" t="s">
        <v>79</v>
      </c>
      <c r="F87" s="128" t="s">
        <v>80</v>
      </c>
      <c r="G87" s="128" t="s">
        <v>81</v>
      </c>
      <c r="H87" s="129" t="s">
        <v>82</v>
      </c>
      <c r="I87" s="129" t="s">
        <v>82</v>
      </c>
      <c r="J87" s="129" t="s">
        <v>82</v>
      </c>
      <c r="K87" s="129" t="s">
        <v>82</v>
      </c>
      <c r="L87" s="129" t="s">
        <v>109</v>
      </c>
      <c r="M87" s="123"/>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row>
    <row r="88" spans="1:76" ht="14.65" thickBot="1" x14ac:dyDescent="0.5">
      <c r="A88" s="28"/>
      <c r="B88" s="78" t="s">
        <v>113</v>
      </c>
      <c r="C88" s="131">
        <f>H26</f>
        <v>0</v>
      </c>
      <c r="D88" s="132" t="e">
        <f>C88/$H$6</f>
        <v>#DIV/0!</v>
      </c>
      <c r="E88" s="133" t="e">
        <f>V26/$H$6</f>
        <v>#DIV/0!</v>
      </c>
      <c r="F88" s="133" t="e">
        <f>X26/$H$6</f>
        <v>#DIV/0!</v>
      </c>
      <c r="G88" s="133" t="e">
        <f>Y26/$H$6</f>
        <v>#DIV/0!</v>
      </c>
      <c r="H88" s="133" t="e">
        <f>Z26/$H$6</f>
        <v>#DIV/0!</v>
      </c>
      <c r="I88" s="133" t="e">
        <f t="shared" ref="I88:K88" si="33">AA25/$H$6</f>
        <v>#DIV/0!</v>
      </c>
      <c r="J88" s="133" t="e">
        <f t="shared" si="33"/>
        <v>#DIV/0!</v>
      </c>
      <c r="K88" s="133" t="e">
        <f t="shared" si="33"/>
        <v>#DIV/0!</v>
      </c>
      <c r="L88" s="133" t="e">
        <f>W26/$H$6</f>
        <v>#DIV/0!</v>
      </c>
      <c r="M88" s="28"/>
    </row>
    <row r="89" spans="1:76" ht="14.65" thickBot="1" x14ac:dyDescent="0.5">
      <c r="A89" s="28"/>
      <c r="B89" s="78" t="s">
        <v>50</v>
      </c>
      <c r="C89" s="131">
        <f>H48</f>
        <v>0</v>
      </c>
      <c r="D89" s="132" t="e">
        <f>C89/$H$6</f>
        <v>#DIV/0!</v>
      </c>
      <c r="E89" s="133" t="e">
        <f>V48/$H$6</f>
        <v>#DIV/0!</v>
      </c>
      <c r="F89" s="133" t="e">
        <f>X48/$H$6</f>
        <v>#DIV/0!</v>
      </c>
      <c r="G89" s="133" t="e">
        <f>Y48/$H$6</f>
        <v>#DIV/0!</v>
      </c>
      <c r="H89" s="133" t="e">
        <f>Z48/$H$6</f>
        <v>#DIV/0!</v>
      </c>
      <c r="I89" s="133" t="e">
        <f t="shared" ref="I89:K89" si="34">Z48/$H$6</f>
        <v>#DIV/0!</v>
      </c>
      <c r="J89" s="133" t="e">
        <f t="shared" si="34"/>
        <v>#DIV/0!</v>
      </c>
      <c r="K89" s="133" t="e">
        <f t="shared" si="34"/>
        <v>#DIV/0!</v>
      </c>
      <c r="L89" s="133" t="e">
        <f>W48/$H$6</f>
        <v>#DIV/0!</v>
      </c>
      <c r="M89" s="28"/>
    </row>
    <row r="90" spans="1:76" ht="14.65" hidden="1" thickBot="1" x14ac:dyDescent="0.5">
      <c r="A90" s="28"/>
      <c r="B90" s="78" t="s">
        <v>83</v>
      </c>
      <c r="C90" s="134">
        <f>G70</f>
        <v>0</v>
      </c>
      <c r="D90" s="135" t="e">
        <f>C90/$H$6</f>
        <v>#DIV/0!</v>
      </c>
      <c r="E90" s="136"/>
      <c r="F90" s="137"/>
      <c r="G90" s="137"/>
      <c r="H90" s="138"/>
      <c r="I90" s="138"/>
      <c r="J90" s="138"/>
      <c r="K90" s="138"/>
      <c r="L90" s="138"/>
      <c r="M90" s="28"/>
    </row>
    <row r="91" spans="1:76" ht="15" thickTop="1" thickBot="1" x14ac:dyDescent="0.5">
      <c r="A91" s="28"/>
      <c r="B91" s="28"/>
      <c r="C91" s="139">
        <f>C88+C90</f>
        <v>0</v>
      </c>
      <c r="D91" s="140" t="e">
        <f>SUM(D88:D90)</f>
        <v>#DIV/0!</v>
      </c>
      <c r="E91" s="141" t="e">
        <f>SUM(E88:E89)</f>
        <v>#DIV/0!</v>
      </c>
      <c r="F91" s="141" t="e">
        <f t="shared" ref="F91:H91" si="35">SUM(F88:F89)</f>
        <v>#DIV/0!</v>
      </c>
      <c r="G91" s="141" t="e">
        <f t="shared" si="35"/>
        <v>#DIV/0!</v>
      </c>
      <c r="H91" s="141" t="e">
        <f t="shared" si="35"/>
        <v>#DIV/0!</v>
      </c>
      <c r="I91" s="141" t="e">
        <f t="shared" ref="I91:L91" si="36">SUM(I88:I89)</f>
        <v>#DIV/0!</v>
      </c>
      <c r="J91" s="141" t="e">
        <f t="shared" si="36"/>
        <v>#DIV/0!</v>
      </c>
      <c r="K91" s="141" t="e">
        <f t="shared" si="36"/>
        <v>#DIV/0!</v>
      </c>
      <c r="L91" s="141" t="e">
        <f t="shared" si="36"/>
        <v>#DIV/0!</v>
      </c>
      <c r="M91" s="28"/>
    </row>
    <row r="92" spans="1:76" ht="14.65" thickTop="1" x14ac:dyDescent="0.45">
      <c r="A92" s="28"/>
      <c r="B92" s="142"/>
      <c r="C92" s="28"/>
      <c r="D92" s="28"/>
      <c r="E92" s="28"/>
      <c r="F92" s="28"/>
      <c r="G92" s="28"/>
      <c r="H92" s="28"/>
      <c r="I92" s="28"/>
      <c r="J92" s="28"/>
      <c r="K92" s="28"/>
      <c r="L92" s="28"/>
      <c r="M92" s="28"/>
    </row>
    <row r="93" spans="1:76" x14ac:dyDescent="0.45">
      <c r="B93" s="28"/>
      <c r="C93" s="28"/>
      <c r="D93" s="28"/>
      <c r="E93" s="28"/>
      <c r="F93" s="28"/>
      <c r="G93" s="28"/>
      <c r="H93" s="28"/>
      <c r="I93" s="28"/>
      <c r="J93" s="28"/>
      <c r="K93" s="28"/>
      <c r="L93" s="28"/>
      <c r="M93" s="28"/>
    </row>
    <row r="94" spans="1:76" x14ac:dyDescent="0.45">
      <c r="B94" s="28"/>
      <c r="C94" s="28"/>
      <c r="D94" s="28"/>
      <c r="E94" s="28"/>
      <c r="F94" s="28"/>
      <c r="G94" s="28"/>
      <c r="H94" s="28"/>
      <c r="I94" s="28"/>
      <c r="J94" s="28"/>
      <c r="K94" s="28"/>
      <c r="L94" s="28"/>
      <c r="M94" s="28"/>
    </row>
    <row r="95" spans="1:76" x14ac:dyDescent="0.45">
      <c r="B95" s="143" t="s">
        <v>86</v>
      </c>
      <c r="C95" s="28"/>
      <c r="D95" s="28"/>
      <c r="E95" s="28"/>
      <c r="F95" s="28"/>
      <c r="G95" s="28"/>
      <c r="H95" s="28"/>
      <c r="I95" s="28"/>
      <c r="J95" s="28"/>
      <c r="K95" s="28"/>
      <c r="L95" s="77" t="s">
        <v>88</v>
      </c>
      <c r="M95" s="28"/>
    </row>
    <row r="96" spans="1:76" x14ac:dyDescent="0.45">
      <c r="B96" s="144"/>
      <c r="C96" s="28"/>
      <c r="D96" s="28"/>
      <c r="E96" s="28"/>
      <c r="F96" s="28"/>
      <c r="G96" s="28"/>
      <c r="H96" s="28"/>
      <c r="I96" s="28"/>
      <c r="J96" s="28"/>
      <c r="K96" s="28"/>
      <c r="L96" s="28"/>
      <c r="M96" s="28"/>
    </row>
    <row r="102" spans="6:6" x14ac:dyDescent="0.45">
      <c r="F102" s="145"/>
    </row>
  </sheetData>
  <sheetProtection algorithmName="SHA-512" hashValue="miKmFtv4qF56I7VuFdEBYmE7ruXomCpi3cOyZNS4MuNT6/HGUBhRjG/Ac14fldnr24Irg/sFOrMcw7spuC3cbQ==" saltValue="ZOF3JV3V5ITD1+UsioT7yA==" spinCount="100000" sheet="1" objects="1" scenarios="1"/>
  <mergeCells count="24">
    <mergeCell ref="V14:Z14"/>
    <mergeCell ref="V36:Z36"/>
    <mergeCell ref="O36:S36"/>
    <mergeCell ref="O58:S58"/>
    <mergeCell ref="E18:F18"/>
    <mergeCell ref="E19:F19"/>
    <mergeCell ref="E20:F20"/>
    <mergeCell ref="E21:F21"/>
    <mergeCell ref="E22:F22"/>
    <mergeCell ref="E23:F23"/>
    <mergeCell ref="O14:S14"/>
    <mergeCell ref="E15:F15"/>
    <mergeCell ref="E16:F16"/>
    <mergeCell ref="E24:F24"/>
    <mergeCell ref="E25:F25"/>
    <mergeCell ref="E17:F17"/>
    <mergeCell ref="E14:J14"/>
    <mergeCell ref="C9:D9"/>
    <mergeCell ref="C10:D10"/>
    <mergeCell ref="C3:E3"/>
    <mergeCell ref="G3:L3"/>
    <mergeCell ref="C4:E4"/>
    <mergeCell ref="C5:D5"/>
    <mergeCell ref="C6:D6"/>
  </mergeCells>
  <conditionalFormatting sqref="H85">
    <cfRule type="cellIs" dxfId="8" priority="9" stopIfTrue="1" operator="notEqual">
      <formula>$H$10</formula>
    </cfRule>
  </conditionalFormatting>
  <conditionalFormatting sqref="G85">
    <cfRule type="cellIs" dxfId="7" priority="8" stopIfTrue="1" operator="notEqual">
      <formula>$H$9</formula>
    </cfRule>
  </conditionalFormatting>
  <conditionalFormatting sqref="G33">
    <cfRule type="cellIs" dxfId="6" priority="7" stopIfTrue="1" operator="notEqual">
      <formula>$G$26</formula>
    </cfRule>
  </conditionalFormatting>
  <conditionalFormatting sqref="G55">
    <cfRule type="cellIs" dxfId="5" priority="6" stopIfTrue="1" operator="notEqual">
      <formula>$G$48</formula>
    </cfRule>
  </conditionalFormatting>
  <conditionalFormatting sqref="G76">
    <cfRule type="cellIs" dxfId="4" priority="5" stopIfTrue="1" operator="notEqual">
      <formula>$G$70</formula>
    </cfRule>
  </conditionalFormatting>
  <conditionalFormatting sqref="D91">
    <cfRule type="cellIs" dxfId="3" priority="4" stopIfTrue="1" operator="notEqual">
      <formula>$H$10</formula>
    </cfRule>
  </conditionalFormatting>
  <conditionalFormatting sqref="H11">
    <cfRule type="cellIs" dxfId="2" priority="3" stopIfTrue="1" operator="lessThan">
      <formula>0</formula>
    </cfRule>
  </conditionalFormatting>
  <conditionalFormatting sqref="H10">
    <cfRule type="cellIs" dxfId="1" priority="2" stopIfTrue="1" operator="lessThan">
      <formula>$H$5</formula>
    </cfRule>
  </conditionalFormatting>
  <conditionalFormatting sqref="L10">
    <cfRule type="cellIs" dxfId="0" priority="1" stopIfTrue="1" operator="lessThan">
      <formula>$H$5</formula>
    </cfRule>
  </conditionalFormatting>
  <dataValidations count="5">
    <dataValidation type="list" showInputMessage="1" showErrorMessage="1" errorTitle="You must select a category" promptTitle="Sub/Manufacturer Category" prompt="Please select one category from the drop down list." sqref="C60:C69 WVL983058:WVL983067 WLP983058:WLP983067 WBT983058:WBT983067 VRX983058:VRX983067 VIB983058:VIB983067 UYF983058:UYF983067 UOJ983058:UOJ983067 UEN983058:UEN983067 TUR983058:TUR983067 TKV983058:TKV983067 TAZ983058:TAZ983067 SRD983058:SRD983067 SHH983058:SHH983067 RXL983058:RXL983067 RNP983058:RNP983067 RDT983058:RDT983067 QTX983058:QTX983067 QKB983058:QKB983067 QAF983058:QAF983067 PQJ983058:PQJ983067 PGN983058:PGN983067 OWR983058:OWR983067 OMV983058:OMV983067 OCZ983058:OCZ983067 NTD983058:NTD983067 NJH983058:NJH983067 MZL983058:MZL983067 MPP983058:MPP983067 MFT983058:MFT983067 LVX983058:LVX983067 LMB983058:LMB983067 LCF983058:LCF983067 KSJ983058:KSJ983067 KIN983058:KIN983067 JYR983058:JYR983067 JOV983058:JOV983067 JEZ983058:JEZ983067 IVD983058:IVD983067 ILH983058:ILH983067 IBL983058:IBL983067 HRP983058:HRP983067 HHT983058:HHT983067 GXX983058:GXX983067 GOB983058:GOB983067 GEF983058:GEF983067 FUJ983058:FUJ983067 FKN983058:FKN983067 FAR983058:FAR983067 EQV983058:EQV983067 EGZ983058:EGZ983067 DXD983058:DXD983067 DNH983058:DNH983067 DDL983058:DDL983067 CTP983058:CTP983067 CJT983058:CJT983067 BZX983058:BZX983067 BQB983058:BQB983067 BGF983058:BGF983067 AWJ983058:AWJ983067 AMN983058:AMN983067 ACR983058:ACR983067 SV983058:SV983067 IZ983058:IZ983067 C983058:C983067 WVL917522:WVL917531 WLP917522:WLP917531 WBT917522:WBT917531 VRX917522:VRX917531 VIB917522:VIB917531 UYF917522:UYF917531 UOJ917522:UOJ917531 UEN917522:UEN917531 TUR917522:TUR917531 TKV917522:TKV917531 TAZ917522:TAZ917531 SRD917522:SRD917531 SHH917522:SHH917531 RXL917522:RXL917531 RNP917522:RNP917531 RDT917522:RDT917531 QTX917522:QTX917531 QKB917522:QKB917531 QAF917522:QAF917531 PQJ917522:PQJ917531 PGN917522:PGN917531 OWR917522:OWR917531 OMV917522:OMV917531 OCZ917522:OCZ917531 NTD917522:NTD917531 NJH917522:NJH917531 MZL917522:MZL917531 MPP917522:MPP917531 MFT917522:MFT917531 LVX917522:LVX917531 LMB917522:LMB917531 LCF917522:LCF917531 KSJ917522:KSJ917531 KIN917522:KIN917531 JYR917522:JYR917531 JOV917522:JOV917531 JEZ917522:JEZ917531 IVD917522:IVD917531 ILH917522:ILH917531 IBL917522:IBL917531 HRP917522:HRP917531 HHT917522:HHT917531 GXX917522:GXX917531 GOB917522:GOB917531 GEF917522:GEF917531 FUJ917522:FUJ917531 FKN917522:FKN917531 FAR917522:FAR917531 EQV917522:EQV917531 EGZ917522:EGZ917531 DXD917522:DXD917531 DNH917522:DNH917531 DDL917522:DDL917531 CTP917522:CTP917531 CJT917522:CJT917531 BZX917522:BZX917531 BQB917522:BQB917531 BGF917522:BGF917531 AWJ917522:AWJ917531 AMN917522:AMN917531 ACR917522:ACR917531 SV917522:SV917531 IZ917522:IZ917531 C917522:C917531 WVL851986:WVL851995 WLP851986:WLP851995 WBT851986:WBT851995 VRX851986:VRX851995 VIB851986:VIB851995 UYF851986:UYF851995 UOJ851986:UOJ851995 UEN851986:UEN851995 TUR851986:TUR851995 TKV851986:TKV851995 TAZ851986:TAZ851995 SRD851986:SRD851995 SHH851986:SHH851995 RXL851986:RXL851995 RNP851986:RNP851995 RDT851986:RDT851995 QTX851986:QTX851995 QKB851986:QKB851995 QAF851986:QAF851995 PQJ851986:PQJ851995 PGN851986:PGN851995 OWR851986:OWR851995 OMV851986:OMV851995 OCZ851986:OCZ851995 NTD851986:NTD851995 NJH851986:NJH851995 MZL851986:MZL851995 MPP851986:MPP851995 MFT851986:MFT851995 LVX851986:LVX851995 LMB851986:LMB851995 LCF851986:LCF851995 KSJ851986:KSJ851995 KIN851986:KIN851995 JYR851986:JYR851995 JOV851986:JOV851995 JEZ851986:JEZ851995 IVD851986:IVD851995 ILH851986:ILH851995 IBL851986:IBL851995 HRP851986:HRP851995 HHT851986:HHT851995 GXX851986:GXX851995 GOB851986:GOB851995 GEF851986:GEF851995 FUJ851986:FUJ851995 FKN851986:FKN851995 FAR851986:FAR851995 EQV851986:EQV851995 EGZ851986:EGZ851995 DXD851986:DXD851995 DNH851986:DNH851995 DDL851986:DDL851995 CTP851986:CTP851995 CJT851986:CJT851995 BZX851986:BZX851995 BQB851986:BQB851995 BGF851986:BGF851995 AWJ851986:AWJ851995 AMN851986:AMN851995 ACR851986:ACR851995 SV851986:SV851995 IZ851986:IZ851995 C851986:C851995 WVL786450:WVL786459 WLP786450:WLP786459 WBT786450:WBT786459 VRX786450:VRX786459 VIB786450:VIB786459 UYF786450:UYF786459 UOJ786450:UOJ786459 UEN786450:UEN786459 TUR786450:TUR786459 TKV786450:TKV786459 TAZ786450:TAZ786459 SRD786450:SRD786459 SHH786450:SHH786459 RXL786450:RXL786459 RNP786450:RNP786459 RDT786450:RDT786459 QTX786450:QTX786459 QKB786450:QKB786459 QAF786450:QAF786459 PQJ786450:PQJ786459 PGN786450:PGN786459 OWR786450:OWR786459 OMV786450:OMV786459 OCZ786450:OCZ786459 NTD786450:NTD786459 NJH786450:NJH786459 MZL786450:MZL786459 MPP786450:MPP786459 MFT786450:MFT786459 LVX786450:LVX786459 LMB786450:LMB786459 LCF786450:LCF786459 KSJ786450:KSJ786459 KIN786450:KIN786459 JYR786450:JYR786459 JOV786450:JOV786459 JEZ786450:JEZ786459 IVD786450:IVD786459 ILH786450:ILH786459 IBL786450:IBL786459 HRP786450:HRP786459 HHT786450:HHT786459 GXX786450:GXX786459 GOB786450:GOB786459 GEF786450:GEF786459 FUJ786450:FUJ786459 FKN786450:FKN786459 FAR786450:FAR786459 EQV786450:EQV786459 EGZ786450:EGZ786459 DXD786450:DXD786459 DNH786450:DNH786459 DDL786450:DDL786459 CTP786450:CTP786459 CJT786450:CJT786459 BZX786450:BZX786459 BQB786450:BQB786459 BGF786450:BGF786459 AWJ786450:AWJ786459 AMN786450:AMN786459 ACR786450:ACR786459 SV786450:SV786459 IZ786450:IZ786459 C786450:C786459 WVL720914:WVL720923 WLP720914:WLP720923 WBT720914:WBT720923 VRX720914:VRX720923 VIB720914:VIB720923 UYF720914:UYF720923 UOJ720914:UOJ720923 UEN720914:UEN720923 TUR720914:TUR720923 TKV720914:TKV720923 TAZ720914:TAZ720923 SRD720914:SRD720923 SHH720914:SHH720923 RXL720914:RXL720923 RNP720914:RNP720923 RDT720914:RDT720923 QTX720914:QTX720923 QKB720914:QKB720923 QAF720914:QAF720923 PQJ720914:PQJ720923 PGN720914:PGN720923 OWR720914:OWR720923 OMV720914:OMV720923 OCZ720914:OCZ720923 NTD720914:NTD720923 NJH720914:NJH720923 MZL720914:MZL720923 MPP720914:MPP720923 MFT720914:MFT720923 LVX720914:LVX720923 LMB720914:LMB720923 LCF720914:LCF720923 KSJ720914:KSJ720923 KIN720914:KIN720923 JYR720914:JYR720923 JOV720914:JOV720923 JEZ720914:JEZ720923 IVD720914:IVD720923 ILH720914:ILH720923 IBL720914:IBL720923 HRP720914:HRP720923 HHT720914:HHT720923 GXX720914:GXX720923 GOB720914:GOB720923 GEF720914:GEF720923 FUJ720914:FUJ720923 FKN720914:FKN720923 FAR720914:FAR720923 EQV720914:EQV720923 EGZ720914:EGZ720923 DXD720914:DXD720923 DNH720914:DNH720923 DDL720914:DDL720923 CTP720914:CTP720923 CJT720914:CJT720923 BZX720914:BZX720923 BQB720914:BQB720923 BGF720914:BGF720923 AWJ720914:AWJ720923 AMN720914:AMN720923 ACR720914:ACR720923 SV720914:SV720923 IZ720914:IZ720923 C720914:C720923 WVL655378:WVL655387 WLP655378:WLP655387 WBT655378:WBT655387 VRX655378:VRX655387 VIB655378:VIB655387 UYF655378:UYF655387 UOJ655378:UOJ655387 UEN655378:UEN655387 TUR655378:TUR655387 TKV655378:TKV655387 TAZ655378:TAZ655387 SRD655378:SRD655387 SHH655378:SHH655387 RXL655378:RXL655387 RNP655378:RNP655387 RDT655378:RDT655387 QTX655378:QTX655387 QKB655378:QKB655387 QAF655378:QAF655387 PQJ655378:PQJ655387 PGN655378:PGN655387 OWR655378:OWR655387 OMV655378:OMV655387 OCZ655378:OCZ655387 NTD655378:NTD655387 NJH655378:NJH655387 MZL655378:MZL655387 MPP655378:MPP655387 MFT655378:MFT655387 LVX655378:LVX655387 LMB655378:LMB655387 LCF655378:LCF655387 KSJ655378:KSJ655387 KIN655378:KIN655387 JYR655378:JYR655387 JOV655378:JOV655387 JEZ655378:JEZ655387 IVD655378:IVD655387 ILH655378:ILH655387 IBL655378:IBL655387 HRP655378:HRP655387 HHT655378:HHT655387 GXX655378:GXX655387 GOB655378:GOB655387 GEF655378:GEF655387 FUJ655378:FUJ655387 FKN655378:FKN655387 FAR655378:FAR655387 EQV655378:EQV655387 EGZ655378:EGZ655387 DXD655378:DXD655387 DNH655378:DNH655387 DDL655378:DDL655387 CTP655378:CTP655387 CJT655378:CJT655387 BZX655378:BZX655387 BQB655378:BQB655387 BGF655378:BGF655387 AWJ655378:AWJ655387 AMN655378:AMN655387 ACR655378:ACR655387 SV655378:SV655387 IZ655378:IZ655387 C655378:C655387 WVL589842:WVL589851 WLP589842:WLP589851 WBT589842:WBT589851 VRX589842:VRX589851 VIB589842:VIB589851 UYF589842:UYF589851 UOJ589842:UOJ589851 UEN589842:UEN589851 TUR589842:TUR589851 TKV589842:TKV589851 TAZ589842:TAZ589851 SRD589842:SRD589851 SHH589842:SHH589851 RXL589842:RXL589851 RNP589842:RNP589851 RDT589842:RDT589851 QTX589842:QTX589851 QKB589842:QKB589851 QAF589842:QAF589851 PQJ589842:PQJ589851 PGN589842:PGN589851 OWR589842:OWR589851 OMV589842:OMV589851 OCZ589842:OCZ589851 NTD589842:NTD589851 NJH589842:NJH589851 MZL589842:MZL589851 MPP589842:MPP589851 MFT589842:MFT589851 LVX589842:LVX589851 LMB589842:LMB589851 LCF589842:LCF589851 KSJ589842:KSJ589851 KIN589842:KIN589851 JYR589842:JYR589851 JOV589842:JOV589851 JEZ589842:JEZ589851 IVD589842:IVD589851 ILH589842:ILH589851 IBL589842:IBL589851 HRP589842:HRP589851 HHT589842:HHT589851 GXX589842:GXX589851 GOB589842:GOB589851 GEF589842:GEF589851 FUJ589842:FUJ589851 FKN589842:FKN589851 FAR589842:FAR589851 EQV589842:EQV589851 EGZ589842:EGZ589851 DXD589842:DXD589851 DNH589842:DNH589851 DDL589842:DDL589851 CTP589842:CTP589851 CJT589842:CJT589851 BZX589842:BZX589851 BQB589842:BQB589851 BGF589842:BGF589851 AWJ589842:AWJ589851 AMN589842:AMN589851 ACR589842:ACR589851 SV589842:SV589851 IZ589842:IZ589851 C589842:C589851 WVL524306:WVL524315 WLP524306:WLP524315 WBT524306:WBT524315 VRX524306:VRX524315 VIB524306:VIB524315 UYF524306:UYF524315 UOJ524306:UOJ524315 UEN524306:UEN524315 TUR524306:TUR524315 TKV524306:TKV524315 TAZ524306:TAZ524315 SRD524306:SRD524315 SHH524306:SHH524315 RXL524306:RXL524315 RNP524306:RNP524315 RDT524306:RDT524315 QTX524306:QTX524315 QKB524306:QKB524315 QAF524306:QAF524315 PQJ524306:PQJ524315 PGN524306:PGN524315 OWR524306:OWR524315 OMV524306:OMV524315 OCZ524306:OCZ524315 NTD524306:NTD524315 NJH524306:NJH524315 MZL524306:MZL524315 MPP524306:MPP524315 MFT524306:MFT524315 LVX524306:LVX524315 LMB524306:LMB524315 LCF524306:LCF524315 KSJ524306:KSJ524315 KIN524306:KIN524315 JYR524306:JYR524315 JOV524306:JOV524315 JEZ524306:JEZ524315 IVD524306:IVD524315 ILH524306:ILH524315 IBL524306:IBL524315 HRP524306:HRP524315 HHT524306:HHT524315 GXX524306:GXX524315 GOB524306:GOB524315 GEF524306:GEF524315 FUJ524306:FUJ524315 FKN524306:FKN524315 FAR524306:FAR524315 EQV524306:EQV524315 EGZ524306:EGZ524315 DXD524306:DXD524315 DNH524306:DNH524315 DDL524306:DDL524315 CTP524306:CTP524315 CJT524306:CJT524315 BZX524306:BZX524315 BQB524306:BQB524315 BGF524306:BGF524315 AWJ524306:AWJ524315 AMN524306:AMN524315 ACR524306:ACR524315 SV524306:SV524315 IZ524306:IZ524315 C524306:C524315 WVL458770:WVL458779 WLP458770:WLP458779 WBT458770:WBT458779 VRX458770:VRX458779 VIB458770:VIB458779 UYF458770:UYF458779 UOJ458770:UOJ458779 UEN458770:UEN458779 TUR458770:TUR458779 TKV458770:TKV458779 TAZ458770:TAZ458779 SRD458770:SRD458779 SHH458770:SHH458779 RXL458770:RXL458779 RNP458770:RNP458779 RDT458770:RDT458779 QTX458770:QTX458779 QKB458770:QKB458779 QAF458770:QAF458779 PQJ458770:PQJ458779 PGN458770:PGN458779 OWR458770:OWR458779 OMV458770:OMV458779 OCZ458770:OCZ458779 NTD458770:NTD458779 NJH458770:NJH458779 MZL458770:MZL458779 MPP458770:MPP458779 MFT458770:MFT458779 LVX458770:LVX458779 LMB458770:LMB458779 LCF458770:LCF458779 KSJ458770:KSJ458779 KIN458770:KIN458779 JYR458770:JYR458779 JOV458770:JOV458779 JEZ458770:JEZ458779 IVD458770:IVD458779 ILH458770:ILH458779 IBL458770:IBL458779 HRP458770:HRP458779 HHT458770:HHT458779 GXX458770:GXX458779 GOB458770:GOB458779 GEF458770:GEF458779 FUJ458770:FUJ458779 FKN458770:FKN458779 FAR458770:FAR458779 EQV458770:EQV458779 EGZ458770:EGZ458779 DXD458770:DXD458779 DNH458770:DNH458779 DDL458770:DDL458779 CTP458770:CTP458779 CJT458770:CJT458779 BZX458770:BZX458779 BQB458770:BQB458779 BGF458770:BGF458779 AWJ458770:AWJ458779 AMN458770:AMN458779 ACR458770:ACR458779 SV458770:SV458779 IZ458770:IZ458779 C458770:C458779 WVL393234:WVL393243 WLP393234:WLP393243 WBT393234:WBT393243 VRX393234:VRX393243 VIB393234:VIB393243 UYF393234:UYF393243 UOJ393234:UOJ393243 UEN393234:UEN393243 TUR393234:TUR393243 TKV393234:TKV393243 TAZ393234:TAZ393243 SRD393234:SRD393243 SHH393234:SHH393243 RXL393234:RXL393243 RNP393234:RNP393243 RDT393234:RDT393243 QTX393234:QTX393243 QKB393234:QKB393243 QAF393234:QAF393243 PQJ393234:PQJ393243 PGN393234:PGN393243 OWR393234:OWR393243 OMV393234:OMV393243 OCZ393234:OCZ393243 NTD393234:NTD393243 NJH393234:NJH393243 MZL393234:MZL393243 MPP393234:MPP393243 MFT393234:MFT393243 LVX393234:LVX393243 LMB393234:LMB393243 LCF393234:LCF393243 KSJ393234:KSJ393243 KIN393234:KIN393243 JYR393234:JYR393243 JOV393234:JOV393243 JEZ393234:JEZ393243 IVD393234:IVD393243 ILH393234:ILH393243 IBL393234:IBL393243 HRP393234:HRP393243 HHT393234:HHT393243 GXX393234:GXX393243 GOB393234:GOB393243 GEF393234:GEF393243 FUJ393234:FUJ393243 FKN393234:FKN393243 FAR393234:FAR393243 EQV393234:EQV393243 EGZ393234:EGZ393243 DXD393234:DXD393243 DNH393234:DNH393243 DDL393234:DDL393243 CTP393234:CTP393243 CJT393234:CJT393243 BZX393234:BZX393243 BQB393234:BQB393243 BGF393234:BGF393243 AWJ393234:AWJ393243 AMN393234:AMN393243 ACR393234:ACR393243 SV393234:SV393243 IZ393234:IZ393243 C393234:C393243 WVL327698:WVL327707 WLP327698:WLP327707 WBT327698:WBT327707 VRX327698:VRX327707 VIB327698:VIB327707 UYF327698:UYF327707 UOJ327698:UOJ327707 UEN327698:UEN327707 TUR327698:TUR327707 TKV327698:TKV327707 TAZ327698:TAZ327707 SRD327698:SRD327707 SHH327698:SHH327707 RXL327698:RXL327707 RNP327698:RNP327707 RDT327698:RDT327707 QTX327698:QTX327707 QKB327698:QKB327707 QAF327698:QAF327707 PQJ327698:PQJ327707 PGN327698:PGN327707 OWR327698:OWR327707 OMV327698:OMV327707 OCZ327698:OCZ327707 NTD327698:NTD327707 NJH327698:NJH327707 MZL327698:MZL327707 MPP327698:MPP327707 MFT327698:MFT327707 LVX327698:LVX327707 LMB327698:LMB327707 LCF327698:LCF327707 KSJ327698:KSJ327707 KIN327698:KIN327707 JYR327698:JYR327707 JOV327698:JOV327707 JEZ327698:JEZ327707 IVD327698:IVD327707 ILH327698:ILH327707 IBL327698:IBL327707 HRP327698:HRP327707 HHT327698:HHT327707 GXX327698:GXX327707 GOB327698:GOB327707 GEF327698:GEF327707 FUJ327698:FUJ327707 FKN327698:FKN327707 FAR327698:FAR327707 EQV327698:EQV327707 EGZ327698:EGZ327707 DXD327698:DXD327707 DNH327698:DNH327707 DDL327698:DDL327707 CTP327698:CTP327707 CJT327698:CJT327707 BZX327698:BZX327707 BQB327698:BQB327707 BGF327698:BGF327707 AWJ327698:AWJ327707 AMN327698:AMN327707 ACR327698:ACR327707 SV327698:SV327707 IZ327698:IZ327707 C327698:C327707 WVL262162:WVL262171 WLP262162:WLP262171 WBT262162:WBT262171 VRX262162:VRX262171 VIB262162:VIB262171 UYF262162:UYF262171 UOJ262162:UOJ262171 UEN262162:UEN262171 TUR262162:TUR262171 TKV262162:TKV262171 TAZ262162:TAZ262171 SRD262162:SRD262171 SHH262162:SHH262171 RXL262162:RXL262171 RNP262162:RNP262171 RDT262162:RDT262171 QTX262162:QTX262171 QKB262162:QKB262171 QAF262162:QAF262171 PQJ262162:PQJ262171 PGN262162:PGN262171 OWR262162:OWR262171 OMV262162:OMV262171 OCZ262162:OCZ262171 NTD262162:NTD262171 NJH262162:NJH262171 MZL262162:MZL262171 MPP262162:MPP262171 MFT262162:MFT262171 LVX262162:LVX262171 LMB262162:LMB262171 LCF262162:LCF262171 KSJ262162:KSJ262171 KIN262162:KIN262171 JYR262162:JYR262171 JOV262162:JOV262171 JEZ262162:JEZ262171 IVD262162:IVD262171 ILH262162:ILH262171 IBL262162:IBL262171 HRP262162:HRP262171 HHT262162:HHT262171 GXX262162:GXX262171 GOB262162:GOB262171 GEF262162:GEF262171 FUJ262162:FUJ262171 FKN262162:FKN262171 FAR262162:FAR262171 EQV262162:EQV262171 EGZ262162:EGZ262171 DXD262162:DXD262171 DNH262162:DNH262171 DDL262162:DDL262171 CTP262162:CTP262171 CJT262162:CJT262171 BZX262162:BZX262171 BQB262162:BQB262171 BGF262162:BGF262171 AWJ262162:AWJ262171 AMN262162:AMN262171 ACR262162:ACR262171 SV262162:SV262171 IZ262162:IZ262171 C262162:C262171 WVL196626:WVL196635 WLP196626:WLP196635 WBT196626:WBT196635 VRX196626:VRX196635 VIB196626:VIB196635 UYF196626:UYF196635 UOJ196626:UOJ196635 UEN196626:UEN196635 TUR196626:TUR196635 TKV196626:TKV196635 TAZ196626:TAZ196635 SRD196626:SRD196635 SHH196626:SHH196635 RXL196626:RXL196635 RNP196626:RNP196635 RDT196626:RDT196635 QTX196626:QTX196635 QKB196626:QKB196635 QAF196626:QAF196635 PQJ196626:PQJ196635 PGN196626:PGN196635 OWR196626:OWR196635 OMV196626:OMV196635 OCZ196626:OCZ196635 NTD196626:NTD196635 NJH196626:NJH196635 MZL196626:MZL196635 MPP196626:MPP196635 MFT196626:MFT196635 LVX196626:LVX196635 LMB196626:LMB196635 LCF196626:LCF196635 KSJ196626:KSJ196635 KIN196626:KIN196635 JYR196626:JYR196635 JOV196626:JOV196635 JEZ196626:JEZ196635 IVD196626:IVD196635 ILH196626:ILH196635 IBL196626:IBL196635 HRP196626:HRP196635 HHT196626:HHT196635 GXX196626:GXX196635 GOB196626:GOB196635 GEF196626:GEF196635 FUJ196626:FUJ196635 FKN196626:FKN196635 FAR196626:FAR196635 EQV196626:EQV196635 EGZ196626:EGZ196635 DXD196626:DXD196635 DNH196626:DNH196635 DDL196626:DDL196635 CTP196626:CTP196635 CJT196626:CJT196635 BZX196626:BZX196635 BQB196626:BQB196635 BGF196626:BGF196635 AWJ196626:AWJ196635 AMN196626:AMN196635 ACR196626:ACR196635 SV196626:SV196635 IZ196626:IZ196635 C196626:C196635 WVL131090:WVL131099 WLP131090:WLP131099 WBT131090:WBT131099 VRX131090:VRX131099 VIB131090:VIB131099 UYF131090:UYF131099 UOJ131090:UOJ131099 UEN131090:UEN131099 TUR131090:TUR131099 TKV131090:TKV131099 TAZ131090:TAZ131099 SRD131090:SRD131099 SHH131090:SHH131099 RXL131090:RXL131099 RNP131090:RNP131099 RDT131090:RDT131099 QTX131090:QTX131099 QKB131090:QKB131099 QAF131090:QAF131099 PQJ131090:PQJ131099 PGN131090:PGN131099 OWR131090:OWR131099 OMV131090:OMV131099 OCZ131090:OCZ131099 NTD131090:NTD131099 NJH131090:NJH131099 MZL131090:MZL131099 MPP131090:MPP131099 MFT131090:MFT131099 LVX131090:LVX131099 LMB131090:LMB131099 LCF131090:LCF131099 KSJ131090:KSJ131099 KIN131090:KIN131099 JYR131090:JYR131099 JOV131090:JOV131099 JEZ131090:JEZ131099 IVD131090:IVD131099 ILH131090:ILH131099 IBL131090:IBL131099 HRP131090:HRP131099 HHT131090:HHT131099 GXX131090:GXX131099 GOB131090:GOB131099 GEF131090:GEF131099 FUJ131090:FUJ131099 FKN131090:FKN131099 FAR131090:FAR131099 EQV131090:EQV131099 EGZ131090:EGZ131099 DXD131090:DXD131099 DNH131090:DNH131099 DDL131090:DDL131099 CTP131090:CTP131099 CJT131090:CJT131099 BZX131090:BZX131099 BQB131090:BQB131099 BGF131090:BGF131099 AWJ131090:AWJ131099 AMN131090:AMN131099 ACR131090:ACR131099 SV131090:SV131099 IZ131090:IZ131099 C131090:C131099 WVL65554:WVL65563 WLP65554:WLP65563 WBT65554:WBT65563 VRX65554:VRX65563 VIB65554:VIB65563 UYF65554:UYF65563 UOJ65554:UOJ65563 UEN65554:UEN65563 TUR65554:TUR65563 TKV65554:TKV65563 TAZ65554:TAZ65563 SRD65554:SRD65563 SHH65554:SHH65563 RXL65554:RXL65563 RNP65554:RNP65563 RDT65554:RDT65563 QTX65554:QTX65563 QKB65554:QKB65563 QAF65554:QAF65563 PQJ65554:PQJ65563 PGN65554:PGN65563 OWR65554:OWR65563 OMV65554:OMV65563 OCZ65554:OCZ65563 NTD65554:NTD65563 NJH65554:NJH65563 MZL65554:MZL65563 MPP65554:MPP65563 MFT65554:MFT65563 LVX65554:LVX65563 LMB65554:LMB65563 LCF65554:LCF65563 KSJ65554:KSJ65563 KIN65554:KIN65563 JYR65554:JYR65563 JOV65554:JOV65563 JEZ65554:JEZ65563 IVD65554:IVD65563 ILH65554:ILH65563 IBL65554:IBL65563 HRP65554:HRP65563 HHT65554:HHT65563 GXX65554:GXX65563 GOB65554:GOB65563 GEF65554:GEF65563 FUJ65554:FUJ65563 FKN65554:FKN65563 FAR65554:FAR65563 EQV65554:EQV65563 EGZ65554:EGZ65563 DXD65554:DXD65563 DNH65554:DNH65563 DDL65554:DDL65563 CTP65554:CTP65563 CJT65554:CJT65563 BZX65554:BZX65563 BQB65554:BQB65563 BGF65554:BGF65563 AWJ65554:AWJ65563 AMN65554:AMN65563 ACR65554:ACR65563 SV65554:SV65563 IZ65554:IZ65563 C65554:C65563 WVL16:WVL25 WLP16:WLP25 WBT16:WBT25 VRX16:VRX25 VIB16:VIB25 UYF16:UYF25 UOJ16:UOJ25 UEN16:UEN25 TUR16:TUR25 TKV16:TKV25 TAZ16:TAZ25 SRD16:SRD25 SHH16:SHH25 RXL16:RXL25 RNP16:RNP25 RDT16:RDT25 QTX16:QTX25 QKB16:QKB25 QAF16:QAF25 PQJ16:PQJ25 PGN16:PGN25 OWR16:OWR25 OMV16:OMV25 OCZ16:OCZ25 NTD16:NTD25 NJH16:NJH25 MZL16:MZL25 MPP16:MPP25 MFT16:MFT25 LVX16:LVX25 LMB16:LMB25 LCF16:LCF25 KSJ16:KSJ25 KIN16:KIN25 JYR16:JYR25 JOV16:JOV25 JEZ16:JEZ25 IVD16:IVD25 ILH16:ILH25 IBL16:IBL25 HRP16:HRP25 HHT16:HHT25 GXX16:GXX25 GOB16:GOB25 GEF16:GEF25 FUJ16:FUJ25 FKN16:FKN25 FAR16:FAR25 EQV16:EQV25 EGZ16:EGZ25 DXD16:DXD25 DNH16:DNH25 DDL16:DDL25 CTP16:CTP25 CJT16:CJT25 BZX16:BZX25 BQB16:BQB25 BGF16:BGF25 AWJ16:AWJ25 AMN16:AMN25 ACR16:ACR25 SV16:SV25 IZ16:IZ25 IZ60:IZ69 WVL983079:WVL983085 WLP983079:WLP983085 WBT983079:WBT983085 VRX983079:VRX983085 VIB983079:VIB983085 UYF983079:UYF983085 UOJ983079:UOJ983085 UEN983079:UEN983085 TUR983079:TUR983085 TKV983079:TKV983085 TAZ983079:TAZ983085 SRD983079:SRD983085 SHH983079:SHH983085 RXL983079:RXL983085 RNP983079:RNP983085 RDT983079:RDT983085 QTX983079:QTX983085 QKB983079:QKB983085 QAF983079:QAF983085 PQJ983079:PQJ983085 PGN983079:PGN983085 OWR983079:OWR983085 OMV983079:OMV983085 OCZ983079:OCZ983085 NTD983079:NTD983085 NJH983079:NJH983085 MZL983079:MZL983085 MPP983079:MPP983085 MFT983079:MFT983085 LVX983079:LVX983085 LMB983079:LMB983085 LCF983079:LCF983085 KSJ983079:KSJ983085 KIN983079:KIN983085 JYR983079:JYR983085 JOV983079:JOV983085 JEZ983079:JEZ983085 IVD983079:IVD983085 ILH983079:ILH983085 IBL983079:IBL983085 HRP983079:HRP983085 HHT983079:HHT983085 GXX983079:GXX983085 GOB983079:GOB983085 GEF983079:GEF983085 FUJ983079:FUJ983085 FKN983079:FKN983085 FAR983079:FAR983085 EQV983079:EQV983085 EGZ983079:EGZ983085 DXD983079:DXD983085 DNH983079:DNH983085 DDL983079:DDL983085 CTP983079:CTP983085 CJT983079:CJT983085 BZX983079:BZX983085 BQB983079:BQB983085 BGF983079:BGF983085 AWJ983079:AWJ983085 AMN983079:AMN983085 ACR983079:ACR983085 SV983079:SV983085 IZ983079:IZ983085 C983079:C983085 WVL917543:WVL917549 WLP917543:WLP917549 WBT917543:WBT917549 VRX917543:VRX917549 VIB917543:VIB917549 UYF917543:UYF917549 UOJ917543:UOJ917549 UEN917543:UEN917549 TUR917543:TUR917549 TKV917543:TKV917549 TAZ917543:TAZ917549 SRD917543:SRD917549 SHH917543:SHH917549 RXL917543:RXL917549 RNP917543:RNP917549 RDT917543:RDT917549 QTX917543:QTX917549 QKB917543:QKB917549 QAF917543:QAF917549 PQJ917543:PQJ917549 PGN917543:PGN917549 OWR917543:OWR917549 OMV917543:OMV917549 OCZ917543:OCZ917549 NTD917543:NTD917549 NJH917543:NJH917549 MZL917543:MZL917549 MPP917543:MPP917549 MFT917543:MFT917549 LVX917543:LVX917549 LMB917543:LMB917549 LCF917543:LCF917549 KSJ917543:KSJ917549 KIN917543:KIN917549 JYR917543:JYR917549 JOV917543:JOV917549 JEZ917543:JEZ917549 IVD917543:IVD917549 ILH917543:ILH917549 IBL917543:IBL917549 HRP917543:HRP917549 HHT917543:HHT917549 GXX917543:GXX917549 GOB917543:GOB917549 GEF917543:GEF917549 FUJ917543:FUJ917549 FKN917543:FKN917549 FAR917543:FAR917549 EQV917543:EQV917549 EGZ917543:EGZ917549 DXD917543:DXD917549 DNH917543:DNH917549 DDL917543:DDL917549 CTP917543:CTP917549 CJT917543:CJT917549 BZX917543:BZX917549 BQB917543:BQB917549 BGF917543:BGF917549 AWJ917543:AWJ917549 AMN917543:AMN917549 ACR917543:ACR917549 SV917543:SV917549 IZ917543:IZ917549 C917543:C917549 WVL852007:WVL852013 WLP852007:WLP852013 WBT852007:WBT852013 VRX852007:VRX852013 VIB852007:VIB852013 UYF852007:UYF852013 UOJ852007:UOJ852013 UEN852007:UEN852013 TUR852007:TUR852013 TKV852007:TKV852013 TAZ852007:TAZ852013 SRD852007:SRD852013 SHH852007:SHH852013 RXL852007:RXL852013 RNP852007:RNP852013 RDT852007:RDT852013 QTX852007:QTX852013 QKB852007:QKB852013 QAF852007:QAF852013 PQJ852007:PQJ852013 PGN852007:PGN852013 OWR852007:OWR852013 OMV852007:OMV852013 OCZ852007:OCZ852013 NTD852007:NTD852013 NJH852007:NJH852013 MZL852007:MZL852013 MPP852007:MPP852013 MFT852007:MFT852013 LVX852007:LVX852013 LMB852007:LMB852013 LCF852007:LCF852013 KSJ852007:KSJ852013 KIN852007:KIN852013 JYR852007:JYR852013 JOV852007:JOV852013 JEZ852007:JEZ852013 IVD852007:IVD852013 ILH852007:ILH852013 IBL852007:IBL852013 HRP852007:HRP852013 HHT852007:HHT852013 GXX852007:GXX852013 GOB852007:GOB852013 GEF852007:GEF852013 FUJ852007:FUJ852013 FKN852007:FKN852013 FAR852007:FAR852013 EQV852007:EQV852013 EGZ852007:EGZ852013 DXD852007:DXD852013 DNH852007:DNH852013 DDL852007:DDL852013 CTP852007:CTP852013 CJT852007:CJT852013 BZX852007:BZX852013 BQB852007:BQB852013 BGF852007:BGF852013 AWJ852007:AWJ852013 AMN852007:AMN852013 ACR852007:ACR852013 SV852007:SV852013 IZ852007:IZ852013 C852007:C852013 WVL786471:WVL786477 WLP786471:WLP786477 WBT786471:WBT786477 VRX786471:VRX786477 VIB786471:VIB786477 UYF786471:UYF786477 UOJ786471:UOJ786477 UEN786471:UEN786477 TUR786471:TUR786477 TKV786471:TKV786477 TAZ786471:TAZ786477 SRD786471:SRD786477 SHH786471:SHH786477 RXL786471:RXL786477 RNP786471:RNP786477 RDT786471:RDT786477 QTX786471:QTX786477 QKB786471:QKB786477 QAF786471:QAF786477 PQJ786471:PQJ786477 PGN786471:PGN786477 OWR786471:OWR786477 OMV786471:OMV786477 OCZ786471:OCZ786477 NTD786471:NTD786477 NJH786471:NJH786477 MZL786471:MZL786477 MPP786471:MPP786477 MFT786471:MFT786477 LVX786471:LVX786477 LMB786471:LMB786477 LCF786471:LCF786477 KSJ786471:KSJ786477 KIN786471:KIN786477 JYR786471:JYR786477 JOV786471:JOV786477 JEZ786471:JEZ786477 IVD786471:IVD786477 ILH786471:ILH786477 IBL786471:IBL786477 HRP786471:HRP786477 HHT786471:HHT786477 GXX786471:GXX786477 GOB786471:GOB786477 GEF786471:GEF786477 FUJ786471:FUJ786477 FKN786471:FKN786477 FAR786471:FAR786477 EQV786471:EQV786477 EGZ786471:EGZ786477 DXD786471:DXD786477 DNH786471:DNH786477 DDL786471:DDL786477 CTP786471:CTP786477 CJT786471:CJT786477 BZX786471:BZX786477 BQB786471:BQB786477 BGF786471:BGF786477 AWJ786471:AWJ786477 AMN786471:AMN786477 ACR786471:ACR786477 SV786471:SV786477 IZ786471:IZ786477 C786471:C786477 WVL720935:WVL720941 WLP720935:WLP720941 WBT720935:WBT720941 VRX720935:VRX720941 VIB720935:VIB720941 UYF720935:UYF720941 UOJ720935:UOJ720941 UEN720935:UEN720941 TUR720935:TUR720941 TKV720935:TKV720941 TAZ720935:TAZ720941 SRD720935:SRD720941 SHH720935:SHH720941 RXL720935:RXL720941 RNP720935:RNP720941 RDT720935:RDT720941 QTX720935:QTX720941 QKB720935:QKB720941 QAF720935:QAF720941 PQJ720935:PQJ720941 PGN720935:PGN720941 OWR720935:OWR720941 OMV720935:OMV720941 OCZ720935:OCZ720941 NTD720935:NTD720941 NJH720935:NJH720941 MZL720935:MZL720941 MPP720935:MPP720941 MFT720935:MFT720941 LVX720935:LVX720941 LMB720935:LMB720941 LCF720935:LCF720941 KSJ720935:KSJ720941 KIN720935:KIN720941 JYR720935:JYR720941 JOV720935:JOV720941 JEZ720935:JEZ720941 IVD720935:IVD720941 ILH720935:ILH720941 IBL720935:IBL720941 HRP720935:HRP720941 HHT720935:HHT720941 GXX720935:GXX720941 GOB720935:GOB720941 GEF720935:GEF720941 FUJ720935:FUJ720941 FKN720935:FKN720941 FAR720935:FAR720941 EQV720935:EQV720941 EGZ720935:EGZ720941 DXD720935:DXD720941 DNH720935:DNH720941 DDL720935:DDL720941 CTP720935:CTP720941 CJT720935:CJT720941 BZX720935:BZX720941 BQB720935:BQB720941 BGF720935:BGF720941 AWJ720935:AWJ720941 AMN720935:AMN720941 ACR720935:ACR720941 SV720935:SV720941 IZ720935:IZ720941 C720935:C720941 WVL655399:WVL655405 WLP655399:WLP655405 WBT655399:WBT655405 VRX655399:VRX655405 VIB655399:VIB655405 UYF655399:UYF655405 UOJ655399:UOJ655405 UEN655399:UEN655405 TUR655399:TUR655405 TKV655399:TKV655405 TAZ655399:TAZ655405 SRD655399:SRD655405 SHH655399:SHH655405 RXL655399:RXL655405 RNP655399:RNP655405 RDT655399:RDT655405 QTX655399:QTX655405 QKB655399:QKB655405 QAF655399:QAF655405 PQJ655399:PQJ655405 PGN655399:PGN655405 OWR655399:OWR655405 OMV655399:OMV655405 OCZ655399:OCZ655405 NTD655399:NTD655405 NJH655399:NJH655405 MZL655399:MZL655405 MPP655399:MPP655405 MFT655399:MFT655405 LVX655399:LVX655405 LMB655399:LMB655405 LCF655399:LCF655405 KSJ655399:KSJ655405 KIN655399:KIN655405 JYR655399:JYR655405 JOV655399:JOV655405 JEZ655399:JEZ655405 IVD655399:IVD655405 ILH655399:ILH655405 IBL655399:IBL655405 HRP655399:HRP655405 HHT655399:HHT655405 GXX655399:GXX655405 GOB655399:GOB655405 GEF655399:GEF655405 FUJ655399:FUJ655405 FKN655399:FKN655405 FAR655399:FAR655405 EQV655399:EQV655405 EGZ655399:EGZ655405 DXD655399:DXD655405 DNH655399:DNH655405 DDL655399:DDL655405 CTP655399:CTP655405 CJT655399:CJT655405 BZX655399:BZX655405 BQB655399:BQB655405 BGF655399:BGF655405 AWJ655399:AWJ655405 AMN655399:AMN655405 ACR655399:ACR655405 SV655399:SV655405 IZ655399:IZ655405 C655399:C655405 WVL589863:WVL589869 WLP589863:WLP589869 WBT589863:WBT589869 VRX589863:VRX589869 VIB589863:VIB589869 UYF589863:UYF589869 UOJ589863:UOJ589869 UEN589863:UEN589869 TUR589863:TUR589869 TKV589863:TKV589869 TAZ589863:TAZ589869 SRD589863:SRD589869 SHH589863:SHH589869 RXL589863:RXL589869 RNP589863:RNP589869 RDT589863:RDT589869 QTX589863:QTX589869 QKB589863:QKB589869 QAF589863:QAF589869 PQJ589863:PQJ589869 PGN589863:PGN589869 OWR589863:OWR589869 OMV589863:OMV589869 OCZ589863:OCZ589869 NTD589863:NTD589869 NJH589863:NJH589869 MZL589863:MZL589869 MPP589863:MPP589869 MFT589863:MFT589869 LVX589863:LVX589869 LMB589863:LMB589869 LCF589863:LCF589869 KSJ589863:KSJ589869 KIN589863:KIN589869 JYR589863:JYR589869 JOV589863:JOV589869 JEZ589863:JEZ589869 IVD589863:IVD589869 ILH589863:ILH589869 IBL589863:IBL589869 HRP589863:HRP589869 HHT589863:HHT589869 GXX589863:GXX589869 GOB589863:GOB589869 GEF589863:GEF589869 FUJ589863:FUJ589869 FKN589863:FKN589869 FAR589863:FAR589869 EQV589863:EQV589869 EGZ589863:EGZ589869 DXD589863:DXD589869 DNH589863:DNH589869 DDL589863:DDL589869 CTP589863:CTP589869 CJT589863:CJT589869 BZX589863:BZX589869 BQB589863:BQB589869 BGF589863:BGF589869 AWJ589863:AWJ589869 AMN589863:AMN589869 ACR589863:ACR589869 SV589863:SV589869 IZ589863:IZ589869 C589863:C589869 WVL524327:WVL524333 WLP524327:WLP524333 WBT524327:WBT524333 VRX524327:VRX524333 VIB524327:VIB524333 UYF524327:UYF524333 UOJ524327:UOJ524333 UEN524327:UEN524333 TUR524327:TUR524333 TKV524327:TKV524333 TAZ524327:TAZ524333 SRD524327:SRD524333 SHH524327:SHH524333 RXL524327:RXL524333 RNP524327:RNP524333 RDT524327:RDT524333 QTX524327:QTX524333 QKB524327:QKB524333 QAF524327:QAF524333 PQJ524327:PQJ524333 PGN524327:PGN524333 OWR524327:OWR524333 OMV524327:OMV524333 OCZ524327:OCZ524333 NTD524327:NTD524333 NJH524327:NJH524333 MZL524327:MZL524333 MPP524327:MPP524333 MFT524327:MFT524333 LVX524327:LVX524333 LMB524327:LMB524333 LCF524327:LCF524333 KSJ524327:KSJ524333 KIN524327:KIN524333 JYR524327:JYR524333 JOV524327:JOV524333 JEZ524327:JEZ524333 IVD524327:IVD524333 ILH524327:ILH524333 IBL524327:IBL524333 HRP524327:HRP524333 HHT524327:HHT524333 GXX524327:GXX524333 GOB524327:GOB524333 GEF524327:GEF524333 FUJ524327:FUJ524333 FKN524327:FKN524333 FAR524327:FAR524333 EQV524327:EQV524333 EGZ524327:EGZ524333 DXD524327:DXD524333 DNH524327:DNH524333 DDL524327:DDL524333 CTP524327:CTP524333 CJT524327:CJT524333 BZX524327:BZX524333 BQB524327:BQB524333 BGF524327:BGF524333 AWJ524327:AWJ524333 AMN524327:AMN524333 ACR524327:ACR524333 SV524327:SV524333 IZ524327:IZ524333 C524327:C524333 WVL458791:WVL458797 WLP458791:WLP458797 WBT458791:WBT458797 VRX458791:VRX458797 VIB458791:VIB458797 UYF458791:UYF458797 UOJ458791:UOJ458797 UEN458791:UEN458797 TUR458791:TUR458797 TKV458791:TKV458797 TAZ458791:TAZ458797 SRD458791:SRD458797 SHH458791:SHH458797 RXL458791:RXL458797 RNP458791:RNP458797 RDT458791:RDT458797 QTX458791:QTX458797 QKB458791:QKB458797 QAF458791:QAF458797 PQJ458791:PQJ458797 PGN458791:PGN458797 OWR458791:OWR458797 OMV458791:OMV458797 OCZ458791:OCZ458797 NTD458791:NTD458797 NJH458791:NJH458797 MZL458791:MZL458797 MPP458791:MPP458797 MFT458791:MFT458797 LVX458791:LVX458797 LMB458791:LMB458797 LCF458791:LCF458797 KSJ458791:KSJ458797 KIN458791:KIN458797 JYR458791:JYR458797 JOV458791:JOV458797 JEZ458791:JEZ458797 IVD458791:IVD458797 ILH458791:ILH458797 IBL458791:IBL458797 HRP458791:HRP458797 HHT458791:HHT458797 GXX458791:GXX458797 GOB458791:GOB458797 GEF458791:GEF458797 FUJ458791:FUJ458797 FKN458791:FKN458797 FAR458791:FAR458797 EQV458791:EQV458797 EGZ458791:EGZ458797 DXD458791:DXD458797 DNH458791:DNH458797 DDL458791:DDL458797 CTP458791:CTP458797 CJT458791:CJT458797 BZX458791:BZX458797 BQB458791:BQB458797 BGF458791:BGF458797 AWJ458791:AWJ458797 AMN458791:AMN458797 ACR458791:ACR458797 SV458791:SV458797 IZ458791:IZ458797 C458791:C458797 WVL393255:WVL393261 WLP393255:WLP393261 WBT393255:WBT393261 VRX393255:VRX393261 VIB393255:VIB393261 UYF393255:UYF393261 UOJ393255:UOJ393261 UEN393255:UEN393261 TUR393255:TUR393261 TKV393255:TKV393261 TAZ393255:TAZ393261 SRD393255:SRD393261 SHH393255:SHH393261 RXL393255:RXL393261 RNP393255:RNP393261 RDT393255:RDT393261 QTX393255:QTX393261 QKB393255:QKB393261 QAF393255:QAF393261 PQJ393255:PQJ393261 PGN393255:PGN393261 OWR393255:OWR393261 OMV393255:OMV393261 OCZ393255:OCZ393261 NTD393255:NTD393261 NJH393255:NJH393261 MZL393255:MZL393261 MPP393255:MPP393261 MFT393255:MFT393261 LVX393255:LVX393261 LMB393255:LMB393261 LCF393255:LCF393261 KSJ393255:KSJ393261 KIN393255:KIN393261 JYR393255:JYR393261 JOV393255:JOV393261 JEZ393255:JEZ393261 IVD393255:IVD393261 ILH393255:ILH393261 IBL393255:IBL393261 HRP393255:HRP393261 HHT393255:HHT393261 GXX393255:GXX393261 GOB393255:GOB393261 GEF393255:GEF393261 FUJ393255:FUJ393261 FKN393255:FKN393261 FAR393255:FAR393261 EQV393255:EQV393261 EGZ393255:EGZ393261 DXD393255:DXD393261 DNH393255:DNH393261 DDL393255:DDL393261 CTP393255:CTP393261 CJT393255:CJT393261 BZX393255:BZX393261 BQB393255:BQB393261 BGF393255:BGF393261 AWJ393255:AWJ393261 AMN393255:AMN393261 ACR393255:ACR393261 SV393255:SV393261 IZ393255:IZ393261 C393255:C393261 WVL327719:WVL327725 WLP327719:WLP327725 WBT327719:WBT327725 VRX327719:VRX327725 VIB327719:VIB327725 UYF327719:UYF327725 UOJ327719:UOJ327725 UEN327719:UEN327725 TUR327719:TUR327725 TKV327719:TKV327725 TAZ327719:TAZ327725 SRD327719:SRD327725 SHH327719:SHH327725 RXL327719:RXL327725 RNP327719:RNP327725 RDT327719:RDT327725 QTX327719:QTX327725 QKB327719:QKB327725 QAF327719:QAF327725 PQJ327719:PQJ327725 PGN327719:PGN327725 OWR327719:OWR327725 OMV327719:OMV327725 OCZ327719:OCZ327725 NTD327719:NTD327725 NJH327719:NJH327725 MZL327719:MZL327725 MPP327719:MPP327725 MFT327719:MFT327725 LVX327719:LVX327725 LMB327719:LMB327725 LCF327719:LCF327725 KSJ327719:KSJ327725 KIN327719:KIN327725 JYR327719:JYR327725 JOV327719:JOV327725 JEZ327719:JEZ327725 IVD327719:IVD327725 ILH327719:ILH327725 IBL327719:IBL327725 HRP327719:HRP327725 HHT327719:HHT327725 GXX327719:GXX327725 GOB327719:GOB327725 GEF327719:GEF327725 FUJ327719:FUJ327725 FKN327719:FKN327725 FAR327719:FAR327725 EQV327719:EQV327725 EGZ327719:EGZ327725 DXD327719:DXD327725 DNH327719:DNH327725 DDL327719:DDL327725 CTP327719:CTP327725 CJT327719:CJT327725 BZX327719:BZX327725 BQB327719:BQB327725 BGF327719:BGF327725 AWJ327719:AWJ327725 AMN327719:AMN327725 ACR327719:ACR327725 SV327719:SV327725 IZ327719:IZ327725 C327719:C327725 WVL262183:WVL262189 WLP262183:WLP262189 WBT262183:WBT262189 VRX262183:VRX262189 VIB262183:VIB262189 UYF262183:UYF262189 UOJ262183:UOJ262189 UEN262183:UEN262189 TUR262183:TUR262189 TKV262183:TKV262189 TAZ262183:TAZ262189 SRD262183:SRD262189 SHH262183:SHH262189 RXL262183:RXL262189 RNP262183:RNP262189 RDT262183:RDT262189 QTX262183:QTX262189 QKB262183:QKB262189 QAF262183:QAF262189 PQJ262183:PQJ262189 PGN262183:PGN262189 OWR262183:OWR262189 OMV262183:OMV262189 OCZ262183:OCZ262189 NTD262183:NTD262189 NJH262183:NJH262189 MZL262183:MZL262189 MPP262183:MPP262189 MFT262183:MFT262189 LVX262183:LVX262189 LMB262183:LMB262189 LCF262183:LCF262189 KSJ262183:KSJ262189 KIN262183:KIN262189 JYR262183:JYR262189 JOV262183:JOV262189 JEZ262183:JEZ262189 IVD262183:IVD262189 ILH262183:ILH262189 IBL262183:IBL262189 HRP262183:HRP262189 HHT262183:HHT262189 GXX262183:GXX262189 GOB262183:GOB262189 GEF262183:GEF262189 FUJ262183:FUJ262189 FKN262183:FKN262189 FAR262183:FAR262189 EQV262183:EQV262189 EGZ262183:EGZ262189 DXD262183:DXD262189 DNH262183:DNH262189 DDL262183:DDL262189 CTP262183:CTP262189 CJT262183:CJT262189 BZX262183:BZX262189 BQB262183:BQB262189 BGF262183:BGF262189 AWJ262183:AWJ262189 AMN262183:AMN262189 ACR262183:ACR262189 SV262183:SV262189 IZ262183:IZ262189 C262183:C262189 WVL196647:WVL196653 WLP196647:WLP196653 WBT196647:WBT196653 VRX196647:VRX196653 VIB196647:VIB196653 UYF196647:UYF196653 UOJ196647:UOJ196653 UEN196647:UEN196653 TUR196647:TUR196653 TKV196647:TKV196653 TAZ196647:TAZ196653 SRD196647:SRD196653 SHH196647:SHH196653 RXL196647:RXL196653 RNP196647:RNP196653 RDT196647:RDT196653 QTX196647:QTX196653 QKB196647:QKB196653 QAF196647:QAF196653 PQJ196647:PQJ196653 PGN196647:PGN196653 OWR196647:OWR196653 OMV196647:OMV196653 OCZ196647:OCZ196653 NTD196647:NTD196653 NJH196647:NJH196653 MZL196647:MZL196653 MPP196647:MPP196653 MFT196647:MFT196653 LVX196647:LVX196653 LMB196647:LMB196653 LCF196647:LCF196653 KSJ196647:KSJ196653 KIN196647:KIN196653 JYR196647:JYR196653 JOV196647:JOV196653 JEZ196647:JEZ196653 IVD196647:IVD196653 ILH196647:ILH196653 IBL196647:IBL196653 HRP196647:HRP196653 HHT196647:HHT196653 GXX196647:GXX196653 GOB196647:GOB196653 GEF196647:GEF196653 FUJ196647:FUJ196653 FKN196647:FKN196653 FAR196647:FAR196653 EQV196647:EQV196653 EGZ196647:EGZ196653 DXD196647:DXD196653 DNH196647:DNH196653 DDL196647:DDL196653 CTP196647:CTP196653 CJT196647:CJT196653 BZX196647:BZX196653 BQB196647:BQB196653 BGF196647:BGF196653 AWJ196647:AWJ196653 AMN196647:AMN196653 ACR196647:ACR196653 SV196647:SV196653 IZ196647:IZ196653 C196647:C196653 WVL131111:WVL131117 WLP131111:WLP131117 WBT131111:WBT131117 VRX131111:VRX131117 VIB131111:VIB131117 UYF131111:UYF131117 UOJ131111:UOJ131117 UEN131111:UEN131117 TUR131111:TUR131117 TKV131111:TKV131117 TAZ131111:TAZ131117 SRD131111:SRD131117 SHH131111:SHH131117 RXL131111:RXL131117 RNP131111:RNP131117 RDT131111:RDT131117 QTX131111:QTX131117 QKB131111:QKB131117 QAF131111:QAF131117 PQJ131111:PQJ131117 PGN131111:PGN131117 OWR131111:OWR131117 OMV131111:OMV131117 OCZ131111:OCZ131117 NTD131111:NTD131117 NJH131111:NJH131117 MZL131111:MZL131117 MPP131111:MPP131117 MFT131111:MFT131117 LVX131111:LVX131117 LMB131111:LMB131117 LCF131111:LCF131117 KSJ131111:KSJ131117 KIN131111:KIN131117 JYR131111:JYR131117 JOV131111:JOV131117 JEZ131111:JEZ131117 IVD131111:IVD131117 ILH131111:ILH131117 IBL131111:IBL131117 HRP131111:HRP131117 HHT131111:HHT131117 GXX131111:GXX131117 GOB131111:GOB131117 GEF131111:GEF131117 FUJ131111:FUJ131117 FKN131111:FKN131117 FAR131111:FAR131117 EQV131111:EQV131117 EGZ131111:EGZ131117 DXD131111:DXD131117 DNH131111:DNH131117 DDL131111:DDL131117 CTP131111:CTP131117 CJT131111:CJT131117 BZX131111:BZX131117 BQB131111:BQB131117 BGF131111:BGF131117 AWJ131111:AWJ131117 AMN131111:AMN131117 ACR131111:ACR131117 SV131111:SV131117 IZ131111:IZ131117 C131111:C131117 WVL65575:WVL65581 WLP65575:WLP65581 WBT65575:WBT65581 VRX65575:VRX65581 VIB65575:VIB65581 UYF65575:UYF65581 UOJ65575:UOJ65581 UEN65575:UEN65581 TUR65575:TUR65581 TKV65575:TKV65581 TAZ65575:TAZ65581 SRD65575:SRD65581 SHH65575:SHH65581 RXL65575:RXL65581 RNP65575:RNP65581 RDT65575:RDT65581 QTX65575:QTX65581 QKB65575:QKB65581 QAF65575:QAF65581 PQJ65575:PQJ65581 PGN65575:PGN65581 OWR65575:OWR65581 OMV65575:OMV65581 OCZ65575:OCZ65581 NTD65575:NTD65581 NJH65575:NJH65581 MZL65575:MZL65581 MPP65575:MPP65581 MFT65575:MFT65581 LVX65575:LVX65581 LMB65575:LMB65581 LCF65575:LCF65581 KSJ65575:KSJ65581 KIN65575:KIN65581 JYR65575:JYR65581 JOV65575:JOV65581 JEZ65575:JEZ65581 IVD65575:IVD65581 ILH65575:ILH65581 IBL65575:IBL65581 HRP65575:HRP65581 HHT65575:HHT65581 GXX65575:GXX65581 GOB65575:GOB65581 GEF65575:GEF65581 FUJ65575:FUJ65581 FKN65575:FKN65581 FAR65575:FAR65581 EQV65575:EQV65581 EGZ65575:EGZ65581 DXD65575:DXD65581 DNH65575:DNH65581 DDL65575:DDL65581 CTP65575:CTP65581 CJT65575:CJT65581 BZX65575:BZX65581 BQB65575:BQB65581 BGF65575:BGF65581 AWJ65575:AWJ65581 AMN65575:AMN65581 ACR65575:ACR65581 SV65575:SV65581 IZ65575:IZ65581 C65575:C65581 WVL38:WVL44 WLP38:WLP44 WBT38:WBT44 VRX38:VRX44 VIB38:VIB44 UYF38:UYF44 UOJ38:UOJ44 UEN38:UEN44 TUR38:TUR44 TKV38:TKV44 TAZ38:TAZ44 SRD38:SRD44 SHH38:SHH44 RXL38:RXL44 RNP38:RNP44 RDT38:RDT44 QTX38:QTX44 QKB38:QKB44 QAF38:QAF44 PQJ38:PQJ44 PGN38:PGN44 OWR38:OWR44 OMV38:OMV44 OCZ38:OCZ44 NTD38:NTD44 NJH38:NJH44 MZL38:MZL44 MPP38:MPP44 MFT38:MFT44 LVX38:LVX44 LMB38:LMB44 LCF38:LCF44 KSJ38:KSJ44 KIN38:KIN44 JYR38:JYR44 JOV38:JOV44 JEZ38:JEZ44 IVD38:IVD44 ILH38:ILH44 IBL38:IBL44 HRP38:HRP44 HHT38:HHT44 GXX38:GXX44 GOB38:GOB44 GEF38:GEF44 FUJ38:FUJ44 FKN38:FKN44 FAR38:FAR44 EQV38:EQV44 EGZ38:EGZ44 DXD38:DXD44 DNH38:DNH44 DDL38:DDL44 CTP38:CTP44 CJT38:CJT44 BZX38:BZX44 BQB38:BQB44 BGF38:BGF44 AWJ38:AWJ44 AMN38:AMN44 ACR38:ACR44 SV38:SV44 IZ38:IZ44 SV60:SV69 WVL983100:WVL983109 WLP983100:WLP983109 WBT983100:WBT983109 VRX983100:VRX983109 VIB983100:VIB983109 UYF983100:UYF983109 UOJ983100:UOJ983109 UEN983100:UEN983109 TUR983100:TUR983109 TKV983100:TKV983109 TAZ983100:TAZ983109 SRD983100:SRD983109 SHH983100:SHH983109 RXL983100:RXL983109 RNP983100:RNP983109 RDT983100:RDT983109 QTX983100:QTX983109 QKB983100:QKB983109 QAF983100:QAF983109 PQJ983100:PQJ983109 PGN983100:PGN983109 OWR983100:OWR983109 OMV983100:OMV983109 OCZ983100:OCZ983109 NTD983100:NTD983109 NJH983100:NJH983109 MZL983100:MZL983109 MPP983100:MPP983109 MFT983100:MFT983109 LVX983100:LVX983109 LMB983100:LMB983109 LCF983100:LCF983109 KSJ983100:KSJ983109 KIN983100:KIN983109 JYR983100:JYR983109 JOV983100:JOV983109 JEZ983100:JEZ983109 IVD983100:IVD983109 ILH983100:ILH983109 IBL983100:IBL983109 HRP983100:HRP983109 HHT983100:HHT983109 GXX983100:GXX983109 GOB983100:GOB983109 GEF983100:GEF983109 FUJ983100:FUJ983109 FKN983100:FKN983109 FAR983100:FAR983109 EQV983100:EQV983109 EGZ983100:EGZ983109 DXD983100:DXD983109 DNH983100:DNH983109 DDL983100:DDL983109 CTP983100:CTP983109 CJT983100:CJT983109 BZX983100:BZX983109 BQB983100:BQB983109 BGF983100:BGF983109 AWJ983100:AWJ983109 AMN983100:AMN983109 ACR983100:ACR983109 SV983100:SV983109 IZ983100:IZ983109 C983100:C983109 WVL917564:WVL917573 WLP917564:WLP917573 WBT917564:WBT917573 VRX917564:VRX917573 VIB917564:VIB917573 UYF917564:UYF917573 UOJ917564:UOJ917573 UEN917564:UEN917573 TUR917564:TUR917573 TKV917564:TKV917573 TAZ917564:TAZ917573 SRD917564:SRD917573 SHH917564:SHH917573 RXL917564:RXL917573 RNP917564:RNP917573 RDT917564:RDT917573 QTX917564:QTX917573 QKB917564:QKB917573 QAF917564:QAF917573 PQJ917564:PQJ917573 PGN917564:PGN917573 OWR917564:OWR917573 OMV917564:OMV917573 OCZ917564:OCZ917573 NTD917564:NTD917573 NJH917564:NJH917573 MZL917564:MZL917573 MPP917564:MPP917573 MFT917564:MFT917573 LVX917564:LVX917573 LMB917564:LMB917573 LCF917564:LCF917573 KSJ917564:KSJ917573 KIN917564:KIN917573 JYR917564:JYR917573 JOV917564:JOV917573 JEZ917564:JEZ917573 IVD917564:IVD917573 ILH917564:ILH917573 IBL917564:IBL917573 HRP917564:HRP917573 HHT917564:HHT917573 GXX917564:GXX917573 GOB917564:GOB917573 GEF917564:GEF917573 FUJ917564:FUJ917573 FKN917564:FKN917573 FAR917564:FAR917573 EQV917564:EQV917573 EGZ917564:EGZ917573 DXD917564:DXD917573 DNH917564:DNH917573 DDL917564:DDL917573 CTP917564:CTP917573 CJT917564:CJT917573 BZX917564:BZX917573 BQB917564:BQB917573 BGF917564:BGF917573 AWJ917564:AWJ917573 AMN917564:AMN917573 ACR917564:ACR917573 SV917564:SV917573 IZ917564:IZ917573 C917564:C917573 WVL852028:WVL852037 WLP852028:WLP852037 WBT852028:WBT852037 VRX852028:VRX852037 VIB852028:VIB852037 UYF852028:UYF852037 UOJ852028:UOJ852037 UEN852028:UEN852037 TUR852028:TUR852037 TKV852028:TKV852037 TAZ852028:TAZ852037 SRD852028:SRD852037 SHH852028:SHH852037 RXL852028:RXL852037 RNP852028:RNP852037 RDT852028:RDT852037 QTX852028:QTX852037 QKB852028:QKB852037 QAF852028:QAF852037 PQJ852028:PQJ852037 PGN852028:PGN852037 OWR852028:OWR852037 OMV852028:OMV852037 OCZ852028:OCZ852037 NTD852028:NTD852037 NJH852028:NJH852037 MZL852028:MZL852037 MPP852028:MPP852037 MFT852028:MFT852037 LVX852028:LVX852037 LMB852028:LMB852037 LCF852028:LCF852037 KSJ852028:KSJ852037 KIN852028:KIN852037 JYR852028:JYR852037 JOV852028:JOV852037 JEZ852028:JEZ852037 IVD852028:IVD852037 ILH852028:ILH852037 IBL852028:IBL852037 HRP852028:HRP852037 HHT852028:HHT852037 GXX852028:GXX852037 GOB852028:GOB852037 GEF852028:GEF852037 FUJ852028:FUJ852037 FKN852028:FKN852037 FAR852028:FAR852037 EQV852028:EQV852037 EGZ852028:EGZ852037 DXD852028:DXD852037 DNH852028:DNH852037 DDL852028:DDL852037 CTP852028:CTP852037 CJT852028:CJT852037 BZX852028:BZX852037 BQB852028:BQB852037 BGF852028:BGF852037 AWJ852028:AWJ852037 AMN852028:AMN852037 ACR852028:ACR852037 SV852028:SV852037 IZ852028:IZ852037 C852028:C852037 WVL786492:WVL786501 WLP786492:WLP786501 WBT786492:WBT786501 VRX786492:VRX786501 VIB786492:VIB786501 UYF786492:UYF786501 UOJ786492:UOJ786501 UEN786492:UEN786501 TUR786492:TUR786501 TKV786492:TKV786501 TAZ786492:TAZ786501 SRD786492:SRD786501 SHH786492:SHH786501 RXL786492:RXL786501 RNP786492:RNP786501 RDT786492:RDT786501 QTX786492:QTX786501 QKB786492:QKB786501 QAF786492:QAF786501 PQJ786492:PQJ786501 PGN786492:PGN786501 OWR786492:OWR786501 OMV786492:OMV786501 OCZ786492:OCZ786501 NTD786492:NTD786501 NJH786492:NJH786501 MZL786492:MZL786501 MPP786492:MPP786501 MFT786492:MFT786501 LVX786492:LVX786501 LMB786492:LMB786501 LCF786492:LCF786501 KSJ786492:KSJ786501 KIN786492:KIN786501 JYR786492:JYR786501 JOV786492:JOV786501 JEZ786492:JEZ786501 IVD786492:IVD786501 ILH786492:ILH786501 IBL786492:IBL786501 HRP786492:HRP786501 HHT786492:HHT786501 GXX786492:GXX786501 GOB786492:GOB786501 GEF786492:GEF786501 FUJ786492:FUJ786501 FKN786492:FKN786501 FAR786492:FAR786501 EQV786492:EQV786501 EGZ786492:EGZ786501 DXD786492:DXD786501 DNH786492:DNH786501 DDL786492:DDL786501 CTP786492:CTP786501 CJT786492:CJT786501 BZX786492:BZX786501 BQB786492:BQB786501 BGF786492:BGF786501 AWJ786492:AWJ786501 AMN786492:AMN786501 ACR786492:ACR786501 SV786492:SV786501 IZ786492:IZ786501 C786492:C786501 WVL720956:WVL720965 WLP720956:WLP720965 WBT720956:WBT720965 VRX720956:VRX720965 VIB720956:VIB720965 UYF720956:UYF720965 UOJ720956:UOJ720965 UEN720956:UEN720965 TUR720956:TUR720965 TKV720956:TKV720965 TAZ720956:TAZ720965 SRD720956:SRD720965 SHH720956:SHH720965 RXL720956:RXL720965 RNP720956:RNP720965 RDT720956:RDT720965 QTX720956:QTX720965 QKB720956:QKB720965 QAF720956:QAF720965 PQJ720956:PQJ720965 PGN720956:PGN720965 OWR720956:OWR720965 OMV720956:OMV720965 OCZ720956:OCZ720965 NTD720956:NTD720965 NJH720956:NJH720965 MZL720956:MZL720965 MPP720956:MPP720965 MFT720956:MFT720965 LVX720956:LVX720965 LMB720956:LMB720965 LCF720956:LCF720965 KSJ720956:KSJ720965 KIN720956:KIN720965 JYR720956:JYR720965 JOV720956:JOV720965 JEZ720956:JEZ720965 IVD720956:IVD720965 ILH720956:ILH720965 IBL720956:IBL720965 HRP720956:HRP720965 HHT720956:HHT720965 GXX720956:GXX720965 GOB720956:GOB720965 GEF720956:GEF720965 FUJ720956:FUJ720965 FKN720956:FKN720965 FAR720956:FAR720965 EQV720956:EQV720965 EGZ720956:EGZ720965 DXD720956:DXD720965 DNH720956:DNH720965 DDL720956:DDL720965 CTP720956:CTP720965 CJT720956:CJT720965 BZX720956:BZX720965 BQB720956:BQB720965 BGF720956:BGF720965 AWJ720956:AWJ720965 AMN720956:AMN720965 ACR720956:ACR720965 SV720956:SV720965 IZ720956:IZ720965 C720956:C720965 WVL655420:WVL655429 WLP655420:WLP655429 WBT655420:WBT655429 VRX655420:VRX655429 VIB655420:VIB655429 UYF655420:UYF655429 UOJ655420:UOJ655429 UEN655420:UEN655429 TUR655420:TUR655429 TKV655420:TKV655429 TAZ655420:TAZ655429 SRD655420:SRD655429 SHH655420:SHH655429 RXL655420:RXL655429 RNP655420:RNP655429 RDT655420:RDT655429 QTX655420:QTX655429 QKB655420:QKB655429 QAF655420:QAF655429 PQJ655420:PQJ655429 PGN655420:PGN655429 OWR655420:OWR655429 OMV655420:OMV655429 OCZ655420:OCZ655429 NTD655420:NTD655429 NJH655420:NJH655429 MZL655420:MZL655429 MPP655420:MPP655429 MFT655420:MFT655429 LVX655420:LVX655429 LMB655420:LMB655429 LCF655420:LCF655429 KSJ655420:KSJ655429 KIN655420:KIN655429 JYR655420:JYR655429 JOV655420:JOV655429 JEZ655420:JEZ655429 IVD655420:IVD655429 ILH655420:ILH655429 IBL655420:IBL655429 HRP655420:HRP655429 HHT655420:HHT655429 GXX655420:GXX655429 GOB655420:GOB655429 GEF655420:GEF655429 FUJ655420:FUJ655429 FKN655420:FKN655429 FAR655420:FAR655429 EQV655420:EQV655429 EGZ655420:EGZ655429 DXD655420:DXD655429 DNH655420:DNH655429 DDL655420:DDL655429 CTP655420:CTP655429 CJT655420:CJT655429 BZX655420:BZX655429 BQB655420:BQB655429 BGF655420:BGF655429 AWJ655420:AWJ655429 AMN655420:AMN655429 ACR655420:ACR655429 SV655420:SV655429 IZ655420:IZ655429 C655420:C655429 WVL589884:WVL589893 WLP589884:WLP589893 WBT589884:WBT589893 VRX589884:VRX589893 VIB589884:VIB589893 UYF589884:UYF589893 UOJ589884:UOJ589893 UEN589884:UEN589893 TUR589884:TUR589893 TKV589884:TKV589893 TAZ589884:TAZ589893 SRD589884:SRD589893 SHH589884:SHH589893 RXL589884:RXL589893 RNP589884:RNP589893 RDT589884:RDT589893 QTX589884:QTX589893 QKB589884:QKB589893 QAF589884:QAF589893 PQJ589884:PQJ589893 PGN589884:PGN589893 OWR589884:OWR589893 OMV589884:OMV589893 OCZ589884:OCZ589893 NTD589884:NTD589893 NJH589884:NJH589893 MZL589884:MZL589893 MPP589884:MPP589893 MFT589884:MFT589893 LVX589884:LVX589893 LMB589884:LMB589893 LCF589884:LCF589893 KSJ589884:KSJ589893 KIN589884:KIN589893 JYR589884:JYR589893 JOV589884:JOV589893 JEZ589884:JEZ589893 IVD589884:IVD589893 ILH589884:ILH589893 IBL589884:IBL589893 HRP589884:HRP589893 HHT589884:HHT589893 GXX589884:GXX589893 GOB589884:GOB589893 GEF589884:GEF589893 FUJ589884:FUJ589893 FKN589884:FKN589893 FAR589884:FAR589893 EQV589884:EQV589893 EGZ589884:EGZ589893 DXD589884:DXD589893 DNH589884:DNH589893 DDL589884:DDL589893 CTP589884:CTP589893 CJT589884:CJT589893 BZX589884:BZX589893 BQB589884:BQB589893 BGF589884:BGF589893 AWJ589884:AWJ589893 AMN589884:AMN589893 ACR589884:ACR589893 SV589884:SV589893 IZ589884:IZ589893 C589884:C589893 WVL524348:WVL524357 WLP524348:WLP524357 WBT524348:WBT524357 VRX524348:VRX524357 VIB524348:VIB524357 UYF524348:UYF524357 UOJ524348:UOJ524357 UEN524348:UEN524357 TUR524348:TUR524357 TKV524348:TKV524357 TAZ524348:TAZ524357 SRD524348:SRD524357 SHH524348:SHH524357 RXL524348:RXL524357 RNP524348:RNP524357 RDT524348:RDT524357 QTX524348:QTX524357 QKB524348:QKB524357 QAF524348:QAF524357 PQJ524348:PQJ524357 PGN524348:PGN524357 OWR524348:OWR524357 OMV524348:OMV524357 OCZ524348:OCZ524357 NTD524348:NTD524357 NJH524348:NJH524357 MZL524348:MZL524357 MPP524348:MPP524357 MFT524348:MFT524357 LVX524348:LVX524357 LMB524348:LMB524357 LCF524348:LCF524357 KSJ524348:KSJ524357 KIN524348:KIN524357 JYR524348:JYR524357 JOV524348:JOV524357 JEZ524348:JEZ524357 IVD524348:IVD524357 ILH524348:ILH524357 IBL524348:IBL524357 HRP524348:HRP524357 HHT524348:HHT524357 GXX524348:GXX524357 GOB524348:GOB524357 GEF524348:GEF524357 FUJ524348:FUJ524357 FKN524348:FKN524357 FAR524348:FAR524357 EQV524348:EQV524357 EGZ524348:EGZ524357 DXD524348:DXD524357 DNH524348:DNH524357 DDL524348:DDL524357 CTP524348:CTP524357 CJT524348:CJT524357 BZX524348:BZX524357 BQB524348:BQB524357 BGF524348:BGF524357 AWJ524348:AWJ524357 AMN524348:AMN524357 ACR524348:ACR524357 SV524348:SV524357 IZ524348:IZ524357 C524348:C524357 WVL458812:WVL458821 WLP458812:WLP458821 WBT458812:WBT458821 VRX458812:VRX458821 VIB458812:VIB458821 UYF458812:UYF458821 UOJ458812:UOJ458821 UEN458812:UEN458821 TUR458812:TUR458821 TKV458812:TKV458821 TAZ458812:TAZ458821 SRD458812:SRD458821 SHH458812:SHH458821 RXL458812:RXL458821 RNP458812:RNP458821 RDT458812:RDT458821 QTX458812:QTX458821 QKB458812:QKB458821 QAF458812:QAF458821 PQJ458812:PQJ458821 PGN458812:PGN458821 OWR458812:OWR458821 OMV458812:OMV458821 OCZ458812:OCZ458821 NTD458812:NTD458821 NJH458812:NJH458821 MZL458812:MZL458821 MPP458812:MPP458821 MFT458812:MFT458821 LVX458812:LVX458821 LMB458812:LMB458821 LCF458812:LCF458821 KSJ458812:KSJ458821 KIN458812:KIN458821 JYR458812:JYR458821 JOV458812:JOV458821 JEZ458812:JEZ458821 IVD458812:IVD458821 ILH458812:ILH458821 IBL458812:IBL458821 HRP458812:HRP458821 HHT458812:HHT458821 GXX458812:GXX458821 GOB458812:GOB458821 GEF458812:GEF458821 FUJ458812:FUJ458821 FKN458812:FKN458821 FAR458812:FAR458821 EQV458812:EQV458821 EGZ458812:EGZ458821 DXD458812:DXD458821 DNH458812:DNH458821 DDL458812:DDL458821 CTP458812:CTP458821 CJT458812:CJT458821 BZX458812:BZX458821 BQB458812:BQB458821 BGF458812:BGF458821 AWJ458812:AWJ458821 AMN458812:AMN458821 ACR458812:ACR458821 SV458812:SV458821 IZ458812:IZ458821 C458812:C458821 WVL393276:WVL393285 WLP393276:WLP393285 WBT393276:WBT393285 VRX393276:VRX393285 VIB393276:VIB393285 UYF393276:UYF393285 UOJ393276:UOJ393285 UEN393276:UEN393285 TUR393276:TUR393285 TKV393276:TKV393285 TAZ393276:TAZ393285 SRD393276:SRD393285 SHH393276:SHH393285 RXL393276:RXL393285 RNP393276:RNP393285 RDT393276:RDT393285 QTX393276:QTX393285 QKB393276:QKB393285 QAF393276:QAF393285 PQJ393276:PQJ393285 PGN393276:PGN393285 OWR393276:OWR393285 OMV393276:OMV393285 OCZ393276:OCZ393285 NTD393276:NTD393285 NJH393276:NJH393285 MZL393276:MZL393285 MPP393276:MPP393285 MFT393276:MFT393285 LVX393276:LVX393285 LMB393276:LMB393285 LCF393276:LCF393285 KSJ393276:KSJ393285 KIN393276:KIN393285 JYR393276:JYR393285 JOV393276:JOV393285 JEZ393276:JEZ393285 IVD393276:IVD393285 ILH393276:ILH393285 IBL393276:IBL393285 HRP393276:HRP393285 HHT393276:HHT393285 GXX393276:GXX393285 GOB393276:GOB393285 GEF393276:GEF393285 FUJ393276:FUJ393285 FKN393276:FKN393285 FAR393276:FAR393285 EQV393276:EQV393285 EGZ393276:EGZ393285 DXD393276:DXD393285 DNH393276:DNH393285 DDL393276:DDL393285 CTP393276:CTP393285 CJT393276:CJT393285 BZX393276:BZX393285 BQB393276:BQB393285 BGF393276:BGF393285 AWJ393276:AWJ393285 AMN393276:AMN393285 ACR393276:ACR393285 SV393276:SV393285 IZ393276:IZ393285 C393276:C393285 WVL327740:WVL327749 WLP327740:WLP327749 WBT327740:WBT327749 VRX327740:VRX327749 VIB327740:VIB327749 UYF327740:UYF327749 UOJ327740:UOJ327749 UEN327740:UEN327749 TUR327740:TUR327749 TKV327740:TKV327749 TAZ327740:TAZ327749 SRD327740:SRD327749 SHH327740:SHH327749 RXL327740:RXL327749 RNP327740:RNP327749 RDT327740:RDT327749 QTX327740:QTX327749 QKB327740:QKB327749 QAF327740:QAF327749 PQJ327740:PQJ327749 PGN327740:PGN327749 OWR327740:OWR327749 OMV327740:OMV327749 OCZ327740:OCZ327749 NTD327740:NTD327749 NJH327740:NJH327749 MZL327740:MZL327749 MPP327740:MPP327749 MFT327740:MFT327749 LVX327740:LVX327749 LMB327740:LMB327749 LCF327740:LCF327749 KSJ327740:KSJ327749 KIN327740:KIN327749 JYR327740:JYR327749 JOV327740:JOV327749 JEZ327740:JEZ327749 IVD327740:IVD327749 ILH327740:ILH327749 IBL327740:IBL327749 HRP327740:HRP327749 HHT327740:HHT327749 GXX327740:GXX327749 GOB327740:GOB327749 GEF327740:GEF327749 FUJ327740:FUJ327749 FKN327740:FKN327749 FAR327740:FAR327749 EQV327740:EQV327749 EGZ327740:EGZ327749 DXD327740:DXD327749 DNH327740:DNH327749 DDL327740:DDL327749 CTP327740:CTP327749 CJT327740:CJT327749 BZX327740:BZX327749 BQB327740:BQB327749 BGF327740:BGF327749 AWJ327740:AWJ327749 AMN327740:AMN327749 ACR327740:ACR327749 SV327740:SV327749 IZ327740:IZ327749 C327740:C327749 WVL262204:WVL262213 WLP262204:WLP262213 WBT262204:WBT262213 VRX262204:VRX262213 VIB262204:VIB262213 UYF262204:UYF262213 UOJ262204:UOJ262213 UEN262204:UEN262213 TUR262204:TUR262213 TKV262204:TKV262213 TAZ262204:TAZ262213 SRD262204:SRD262213 SHH262204:SHH262213 RXL262204:RXL262213 RNP262204:RNP262213 RDT262204:RDT262213 QTX262204:QTX262213 QKB262204:QKB262213 QAF262204:QAF262213 PQJ262204:PQJ262213 PGN262204:PGN262213 OWR262204:OWR262213 OMV262204:OMV262213 OCZ262204:OCZ262213 NTD262204:NTD262213 NJH262204:NJH262213 MZL262204:MZL262213 MPP262204:MPP262213 MFT262204:MFT262213 LVX262204:LVX262213 LMB262204:LMB262213 LCF262204:LCF262213 KSJ262204:KSJ262213 KIN262204:KIN262213 JYR262204:JYR262213 JOV262204:JOV262213 JEZ262204:JEZ262213 IVD262204:IVD262213 ILH262204:ILH262213 IBL262204:IBL262213 HRP262204:HRP262213 HHT262204:HHT262213 GXX262204:GXX262213 GOB262204:GOB262213 GEF262204:GEF262213 FUJ262204:FUJ262213 FKN262204:FKN262213 FAR262204:FAR262213 EQV262204:EQV262213 EGZ262204:EGZ262213 DXD262204:DXD262213 DNH262204:DNH262213 DDL262204:DDL262213 CTP262204:CTP262213 CJT262204:CJT262213 BZX262204:BZX262213 BQB262204:BQB262213 BGF262204:BGF262213 AWJ262204:AWJ262213 AMN262204:AMN262213 ACR262204:ACR262213 SV262204:SV262213 IZ262204:IZ262213 C262204:C262213 WVL196668:WVL196677 WLP196668:WLP196677 WBT196668:WBT196677 VRX196668:VRX196677 VIB196668:VIB196677 UYF196668:UYF196677 UOJ196668:UOJ196677 UEN196668:UEN196677 TUR196668:TUR196677 TKV196668:TKV196677 TAZ196668:TAZ196677 SRD196668:SRD196677 SHH196668:SHH196677 RXL196668:RXL196677 RNP196668:RNP196677 RDT196668:RDT196677 QTX196668:QTX196677 QKB196668:QKB196677 QAF196668:QAF196677 PQJ196668:PQJ196677 PGN196668:PGN196677 OWR196668:OWR196677 OMV196668:OMV196677 OCZ196668:OCZ196677 NTD196668:NTD196677 NJH196668:NJH196677 MZL196668:MZL196677 MPP196668:MPP196677 MFT196668:MFT196677 LVX196668:LVX196677 LMB196668:LMB196677 LCF196668:LCF196677 KSJ196668:KSJ196677 KIN196668:KIN196677 JYR196668:JYR196677 JOV196668:JOV196677 JEZ196668:JEZ196677 IVD196668:IVD196677 ILH196668:ILH196677 IBL196668:IBL196677 HRP196668:HRP196677 HHT196668:HHT196677 GXX196668:GXX196677 GOB196668:GOB196677 GEF196668:GEF196677 FUJ196668:FUJ196677 FKN196668:FKN196677 FAR196668:FAR196677 EQV196668:EQV196677 EGZ196668:EGZ196677 DXD196668:DXD196677 DNH196668:DNH196677 DDL196668:DDL196677 CTP196668:CTP196677 CJT196668:CJT196677 BZX196668:BZX196677 BQB196668:BQB196677 BGF196668:BGF196677 AWJ196668:AWJ196677 AMN196668:AMN196677 ACR196668:ACR196677 SV196668:SV196677 IZ196668:IZ196677 C196668:C196677 WVL131132:WVL131141 WLP131132:WLP131141 WBT131132:WBT131141 VRX131132:VRX131141 VIB131132:VIB131141 UYF131132:UYF131141 UOJ131132:UOJ131141 UEN131132:UEN131141 TUR131132:TUR131141 TKV131132:TKV131141 TAZ131132:TAZ131141 SRD131132:SRD131141 SHH131132:SHH131141 RXL131132:RXL131141 RNP131132:RNP131141 RDT131132:RDT131141 QTX131132:QTX131141 QKB131132:QKB131141 QAF131132:QAF131141 PQJ131132:PQJ131141 PGN131132:PGN131141 OWR131132:OWR131141 OMV131132:OMV131141 OCZ131132:OCZ131141 NTD131132:NTD131141 NJH131132:NJH131141 MZL131132:MZL131141 MPP131132:MPP131141 MFT131132:MFT131141 LVX131132:LVX131141 LMB131132:LMB131141 LCF131132:LCF131141 KSJ131132:KSJ131141 KIN131132:KIN131141 JYR131132:JYR131141 JOV131132:JOV131141 JEZ131132:JEZ131141 IVD131132:IVD131141 ILH131132:ILH131141 IBL131132:IBL131141 HRP131132:HRP131141 HHT131132:HHT131141 GXX131132:GXX131141 GOB131132:GOB131141 GEF131132:GEF131141 FUJ131132:FUJ131141 FKN131132:FKN131141 FAR131132:FAR131141 EQV131132:EQV131141 EGZ131132:EGZ131141 DXD131132:DXD131141 DNH131132:DNH131141 DDL131132:DDL131141 CTP131132:CTP131141 CJT131132:CJT131141 BZX131132:BZX131141 BQB131132:BQB131141 BGF131132:BGF131141 AWJ131132:AWJ131141 AMN131132:AMN131141 ACR131132:ACR131141 SV131132:SV131141 IZ131132:IZ131141 C131132:C131141 WVL65596:WVL65605 WLP65596:WLP65605 WBT65596:WBT65605 VRX65596:VRX65605 VIB65596:VIB65605 UYF65596:UYF65605 UOJ65596:UOJ65605 UEN65596:UEN65605 TUR65596:TUR65605 TKV65596:TKV65605 TAZ65596:TAZ65605 SRD65596:SRD65605 SHH65596:SHH65605 RXL65596:RXL65605 RNP65596:RNP65605 RDT65596:RDT65605 QTX65596:QTX65605 QKB65596:QKB65605 QAF65596:QAF65605 PQJ65596:PQJ65605 PGN65596:PGN65605 OWR65596:OWR65605 OMV65596:OMV65605 OCZ65596:OCZ65605 NTD65596:NTD65605 NJH65596:NJH65605 MZL65596:MZL65605 MPP65596:MPP65605 MFT65596:MFT65605 LVX65596:LVX65605 LMB65596:LMB65605 LCF65596:LCF65605 KSJ65596:KSJ65605 KIN65596:KIN65605 JYR65596:JYR65605 JOV65596:JOV65605 JEZ65596:JEZ65605 IVD65596:IVD65605 ILH65596:ILH65605 IBL65596:IBL65605 HRP65596:HRP65605 HHT65596:HHT65605 GXX65596:GXX65605 GOB65596:GOB65605 GEF65596:GEF65605 FUJ65596:FUJ65605 FKN65596:FKN65605 FAR65596:FAR65605 EQV65596:EQV65605 EGZ65596:EGZ65605 DXD65596:DXD65605 DNH65596:DNH65605 DDL65596:DDL65605 CTP65596:CTP65605 CJT65596:CJT65605 BZX65596:BZX65605 BQB65596:BQB65605 BGF65596:BGF65605 AWJ65596:AWJ65605 AMN65596:AMN65605 ACR65596:ACR65605 SV65596:SV65605 IZ65596:IZ65605 C65596:C65605 WVL60:WVL69 WLP60:WLP69 WBT60:WBT69 VRX60:VRX69 VIB60:VIB69 UYF60:UYF69 UOJ60:UOJ69 UEN60:UEN69 TUR60:TUR69 TKV60:TKV69 TAZ60:TAZ69 SRD60:SRD69 SHH60:SHH69 RXL60:RXL69 RNP60:RNP69 RDT60:RDT69 QTX60:QTX69 QKB60:QKB69 QAF60:QAF69 PQJ60:PQJ69 PGN60:PGN69 OWR60:OWR69 OMV60:OMV69 OCZ60:OCZ69 NTD60:NTD69 NJH60:NJH69 MZL60:MZL69 MPP60:MPP69 MFT60:MFT69 LVX60:LVX69 LMB60:LMB69 LCF60:LCF69 KSJ60:KSJ69 KIN60:KIN69 JYR60:JYR69 JOV60:JOV69 JEZ60:JEZ69 IVD60:IVD69 ILH60:ILH69 IBL60:IBL69 HRP60:HRP69 HHT60:HHT69 GXX60:GXX69 GOB60:GOB69 GEF60:GEF69 FUJ60:FUJ69 FKN60:FKN69 FAR60:FAR69 EQV60:EQV69 EGZ60:EGZ69 DXD60:DXD69 DNH60:DNH69 DDL60:DDL69 CTP60:CTP69 CJT60:CJT69 BZX60:BZX69 BQB60:BQB69 BGF60:BGF69 AWJ60:AWJ69 AMN60:AMN69 ACR60:ACR69">
      <formula1>$K$16:$K$19</formula1>
    </dataValidation>
    <dataValidation type="list" showInputMessage="1" showErrorMessage="1" sqref="WVM983079:WVM983085 JA38:JA44 SW38:SW44 ACS38:ACS44 AMO38:AMO44 AWK38:AWK44 BGG38:BGG44 BQC38:BQC44 BZY38:BZY44 CJU38:CJU44 CTQ38:CTQ44 DDM38:DDM44 DNI38:DNI44 DXE38:DXE44 EHA38:EHA44 EQW38:EQW44 FAS38:FAS44 FKO38:FKO44 FUK38:FUK44 GEG38:GEG44 GOC38:GOC44 GXY38:GXY44 HHU38:HHU44 HRQ38:HRQ44 IBM38:IBM44 ILI38:ILI44 IVE38:IVE44 JFA38:JFA44 JOW38:JOW44 JYS38:JYS44 KIO38:KIO44 KSK38:KSK44 LCG38:LCG44 LMC38:LMC44 LVY38:LVY44 MFU38:MFU44 MPQ38:MPQ44 MZM38:MZM44 NJI38:NJI44 NTE38:NTE44 ODA38:ODA44 OMW38:OMW44 OWS38:OWS44 PGO38:PGO44 PQK38:PQK44 QAG38:QAG44 QKC38:QKC44 QTY38:QTY44 RDU38:RDU44 RNQ38:RNQ44 RXM38:RXM44 SHI38:SHI44 SRE38:SRE44 TBA38:TBA44 TKW38:TKW44 TUS38:TUS44 UEO38:UEO44 UOK38:UOK44 UYG38:UYG44 VIC38:VIC44 VRY38:VRY44 WBU38:WBU44 WLQ38:WLQ44 WVM38:WVM44 D65575:D65581 JA65575:JA65581 SW65575:SW65581 ACS65575:ACS65581 AMO65575:AMO65581 AWK65575:AWK65581 BGG65575:BGG65581 BQC65575:BQC65581 BZY65575:BZY65581 CJU65575:CJU65581 CTQ65575:CTQ65581 DDM65575:DDM65581 DNI65575:DNI65581 DXE65575:DXE65581 EHA65575:EHA65581 EQW65575:EQW65581 FAS65575:FAS65581 FKO65575:FKO65581 FUK65575:FUK65581 GEG65575:GEG65581 GOC65575:GOC65581 GXY65575:GXY65581 HHU65575:HHU65581 HRQ65575:HRQ65581 IBM65575:IBM65581 ILI65575:ILI65581 IVE65575:IVE65581 JFA65575:JFA65581 JOW65575:JOW65581 JYS65575:JYS65581 KIO65575:KIO65581 KSK65575:KSK65581 LCG65575:LCG65581 LMC65575:LMC65581 LVY65575:LVY65581 MFU65575:MFU65581 MPQ65575:MPQ65581 MZM65575:MZM65581 NJI65575:NJI65581 NTE65575:NTE65581 ODA65575:ODA65581 OMW65575:OMW65581 OWS65575:OWS65581 PGO65575:PGO65581 PQK65575:PQK65581 QAG65575:QAG65581 QKC65575:QKC65581 QTY65575:QTY65581 RDU65575:RDU65581 RNQ65575:RNQ65581 RXM65575:RXM65581 SHI65575:SHI65581 SRE65575:SRE65581 TBA65575:TBA65581 TKW65575:TKW65581 TUS65575:TUS65581 UEO65575:UEO65581 UOK65575:UOK65581 UYG65575:UYG65581 VIC65575:VIC65581 VRY65575:VRY65581 WBU65575:WBU65581 WLQ65575:WLQ65581 WVM65575:WVM65581 D131111:D131117 JA131111:JA131117 SW131111:SW131117 ACS131111:ACS131117 AMO131111:AMO131117 AWK131111:AWK131117 BGG131111:BGG131117 BQC131111:BQC131117 BZY131111:BZY131117 CJU131111:CJU131117 CTQ131111:CTQ131117 DDM131111:DDM131117 DNI131111:DNI131117 DXE131111:DXE131117 EHA131111:EHA131117 EQW131111:EQW131117 FAS131111:FAS131117 FKO131111:FKO131117 FUK131111:FUK131117 GEG131111:GEG131117 GOC131111:GOC131117 GXY131111:GXY131117 HHU131111:HHU131117 HRQ131111:HRQ131117 IBM131111:IBM131117 ILI131111:ILI131117 IVE131111:IVE131117 JFA131111:JFA131117 JOW131111:JOW131117 JYS131111:JYS131117 KIO131111:KIO131117 KSK131111:KSK131117 LCG131111:LCG131117 LMC131111:LMC131117 LVY131111:LVY131117 MFU131111:MFU131117 MPQ131111:MPQ131117 MZM131111:MZM131117 NJI131111:NJI131117 NTE131111:NTE131117 ODA131111:ODA131117 OMW131111:OMW131117 OWS131111:OWS131117 PGO131111:PGO131117 PQK131111:PQK131117 QAG131111:QAG131117 QKC131111:QKC131117 QTY131111:QTY131117 RDU131111:RDU131117 RNQ131111:RNQ131117 RXM131111:RXM131117 SHI131111:SHI131117 SRE131111:SRE131117 TBA131111:TBA131117 TKW131111:TKW131117 TUS131111:TUS131117 UEO131111:UEO131117 UOK131111:UOK131117 UYG131111:UYG131117 VIC131111:VIC131117 VRY131111:VRY131117 WBU131111:WBU131117 WLQ131111:WLQ131117 WVM131111:WVM131117 D196647:D196653 JA196647:JA196653 SW196647:SW196653 ACS196647:ACS196653 AMO196647:AMO196653 AWK196647:AWK196653 BGG196647:BGG196653 BQC196647:BQC196653 BZY196647:BZY196653 CJU196647:CJU196653 CTQ196647:CTQ196653 DDM196647:DDM196653 DNI196647:DNI196653 DXE196647:DXE196653 EHA196647:EHA196653 EQW196647:EQW196653 FAS196647:FAS196653 FKO196647:FKO196653 FUK196647:FUK196653 GEG196647:GEG196653 GOC196647:GOC196653 GXY196647:GXY196653 HHU196647:HHU196653 HRQ196647:HRQ196653 IBM196647:IBM196653 ILI196647:ILI196653 IVE196647:IVE196653 JFA196647:JFA196653 JOW196647:JOW196653 JYS196647:JYS196653 KIO196647:KIO196653 KSK196647:KSK196653 LCG196647:LCG196653 LMC196647:LMC196653 LVY196647:LVY196653 MFU196647:MFU196653 MPQ196647:MPQ196653 MZM196647:MZM196653 NJI196647:NJI196653 NTE196647:NTE196653 ODA196647:ODA196653 OMW196647:OMW196653 OWS196647:OWS196653 PGO196647:PGO196653 PQK196647:PQK196653 QAG196647:QAG196653 QKC196647:QKC196653 QTY196647:QTY196653 RDU196647:RDU196653 RNQ196647:RNQ196653 RXM196647:RXM196653 SHI196647:SHI196653 SRE196647:SRE196653 TBA196647:TBA196653 TKW196647:TKW196653 TUS196647:TUS196653 UEO196647:UEO196653 UOK196647:UOK196653 UYG196647:UYG196653 VIC196647:VIC196653 VRY196647:VRY196653 WBU196647:WBU196653 WLQ196647:WLQ196653 WVM196647:WVM196653 D262183:D262189 JA262183:JA262189 SW262183:SW262189 ACS262183:ACS262189 AMO262183:AMO262189 AWK262183:AWK262189 BGG262183:BGG262189 BQC262183:BQC262189 BZY262183:BZY262189 CJU262183:CJU262189 CTQ262183:CTQ262189 DDM262183:DDM262189 DNI262183:DNI262189 DXE262183:DXE262189 EHA262183:EHA262189 EQW262183:EQW262189 FAS262183:FAS262189 FKO262183:FKO262189 FUK262183:FUK262189 GEG262183:GEG262189 GOC262183:GOC262189 GXY262183:GXY262189 HHU262183:HHU262189 HRQ262183:HRQ262189 IBM262183:IBM262189 ILI262183:ILI262189 IVE262183:IVE262189 JFA262183:JFA262189 JOW262183:JOW262189 JYS262183:JYS262189 KIO262183:KIO262189 KSK262183:KSK262189 LCG262183:LCG262189 LMC262183:LMC262189 LVY262183:LVY262189 MFU262183:MFU262189 MPQ262183:MPQ262189 MZM262183:MZM262189 NJI262183:NJI262189 NTE262183:NTE262189 ODA262183:ODA262189 OMW262183:OMW262189 OWS262183:OWS262189 PGO262183:PGO262189 PQK262183:PQK262189 QAG262183:QAG262189 QKC262183:QKC262189 QTY262183:QTY262189 RDU262183:RDU262189 RNQ262183:RNQ262189 RXM262183:RXM262189 SHI262183:SHI262189 SRE262183:SRE262189 TBA262183:TBA262189 TKW262183:TKW262189 TUS262183:TUS262189 UEO262183:UEO262189 UOK262183:UOK262189 UYG262183:UYG262189 VIC262183:VIC262189 VRY262183:VRY262189 WBU262183:WBU262189 WLQ262183:WLQ262189 WVM262183:WVM262189 D327719:D327725 JA327719:JA327725 SW327719:SW327725 ACS327719:ACS327725 AMO327719:AMO327725 AWK327719:AWK327725 BGG327719:BGG327725 BQC327719:BQC327725 BZY327719:BZY327725 CJU327719:CJU327725 CTQ327719:CTQ327725 DDM327719:DDM327725 DNI327719:DNI327725 DXE327719:DXE327725 EHA327719:EHA327725 EQW327719:EQW327725 FAS327719:FAS327725 FKO327719:FKO327725 FUK327719:FUK327725 GEG327719:GEG327725 GOC327719:GOC327725 GXY327719:GXY327725 HHU327719:HHU327725 HRQ327719:HRQ327725 IBM327719:IBM327725 ILI327719:ILI327725 IVE327719:IVE327725 JFA327719:JFA327725 JOW327719:JOW327725 JYS327719:JYS327725 KIO327719:KIO327725 KSK327719:KSK327725 LCG327719:LCG327725 LMC327719:LMC327725 LVY327719:LVY327725 MFU327719:MFU327725 MPQ327719:MPQ327725 MZM327719:MZM327725 NJI327719:NJI327725 NTE327719:NTE327725 ODA327719:ODA327725 OMW327719:OMW327725 OWS327719:OWS327725 PGO327719:PGO327725 PQK327719:PQK327725 QAG327719:QAG327725 QKC327719:QKC327725 QTY327719:QTY327725 RDU327719:RDU327725 RNQ327719:RNQ327725 RXM327719:RXM327725 SHI327719:SHI327725 SRE327719:SRE327725 TBA327719:TBA327725 TKW327719:TKW327725 TUS327719:TUS327725 UEO327719:UEO327725 UOK327719:UOK327725 UYG327719:UYG327725 VIC327719:VIC327725 VRY327719:VRY327725 WBU327719:WBU327725 WLQ327719:WLQ327725 WVM327719:WVM327725 D393255:D393261 JA393255:JA393261 SW393255:SW393261 ACS393255:ACS393261 AMO393255:AMO393261 AWK393255:AWK393261 BGG393255:BGG393261 BQC393255:BQC393261 BZY393255:BZY393261 CJU393255:CJU393261 CTQ393255:CTQ393261 DDM393255:DDM393261 DNI393255:DNI393261 DXE393255:DXE393261 EHA393255:EHA393261 EQW393255:EQW393261 FAS393255:FAS393261 FKO393255:FKO393261 FUK393255:FUK393261 GEG393255:GEG393261 GOC393255:GOC393261 GXY393255:GXY393261 HHU393255:HHU393261 HRQ393255:HRQ393261 IBM393255:IBM393261 ILI393255:ILI393261 IVE393255:IVE393261 JFA393255:JFA393261 JOW393255:JOW393261 JYS393255:JYS393261 KIO393255:KIO393261 KSK393255:KSK393261 LCG393255:LCG393261 LMC393255:LMC393261 LVY393255:LVY393261 MFU393255:MFU393261 MPQ393255:MPQ393261 MZM393255:MZM393261 NJI393255:NJI393261 NTE393255:NTE393261 ODA393255:ODA393261 OMW393255:OMW393261 OWS393255:OWS393261 PGO393255:PGO393261 PQK393255:PQK393261 QAG393255:QAG393261 QKC393255:QKC393261 QTY393255:QTY393261 RDU393255:RDU393261 RNQ393255:RNQ393261 RXM393255:RXM393261 SHI393255:SHI393261 SRE393255:SRE393261 TBA393255:TBA393261 TKW393255:TKW393261 TUS393255:TUS393261 UEO393255:UEO393261 UOK393255:UOK393261 UYG393255:UYG393261 VIC393255:VIC393261 VRY393255:VRY393261 WBU393255:WBU393261 WLQ393255:WLQ393261 WVM393255:WVM393261 D458791:D458797 JA458791:JA458797 SW458791:SW458797 ACS458791:ACS458797 AMO458791:AMO458797 AWK458791:AWK458797 BGG458791:BGG458797 BQC458791:BQC458797 BZY458791:BZY458797 CJU458791:CJU458797 CTQ458791:CTQ458797 DDM458791:DDM458797 DNI458791:DNI458797 DXE458791:DXE458797 EHA458791:EHA458797 EQW458791:EQW458797 FAS458791:FAS458797 FKO458791:FKO458797 FUK458791:FUK458797 GEG458791:GEG458797 GOC458791:GOC458797 GXY458791:GXY458797 HHU458791:HHU458797 HRQ458791:HRQ458797 IBM458791:IBM458797 ILI458791:ILI458797 IVE458791:IVE458797 JFA458791:JFA458797 JOW458791:JOW458797 JYS458791:JYS458797 KIO458791:KIO458797 KSK458791:KSK458797 LCG458791:LCG458797 LMC458791:LMC458797 LVY458791:LVY458797 MFU458791:MFU458797 MPQ458791:MPQ458797 MZM458791:MZM458797 NJI458791:NJI458797 NTE458791:NTE458797 ODA458791:ODA458797 OMW458791:OMW458797 OWS458791:OWS458797 PGO458791:PGO458797 PQK458791:PQK458797 QAG458791:QAG458797 QKC458791:QKC458797 QTY458791:QTY458797 RDU458791:RDU458797 RNQ458791:RNQ458797 RXM458791:RXM458797 SHI458791:SHI458797 SRE458791:SRE458797 TBA458791:TBA458797 TKW458791:TKW458797 TUS458791:TUS458797 UEO458791:UEO458797 UOK458791:UOK458797 UYG458791:UYG458797 VIC458791:VIC458797 VRY458791:VRY458797 WBU458791:WBU458797 WLQ458791:WLQ458797 WVM458791:WVM458797 D524327:D524333 JA524327:JA524333 SW524327:SW524333 ACS524327:ACS524333 AMO524327:AMO524333 AWK524327:AWK524333 BGG524327:BGG524333 BQC524327:BQC524333 BZY524327:BZY524333 CJU524327:CJU524333 CTQ524327:CTQ524333 DDM524327:DDM524333 DNI524327:DNI524333 DXE524327:DXE524333 EHA524327:EHA524333 EQW524327:EQW524333 FAS524327:FAS524333 FKO524327:FKO524333 FUK524327:FUK524333 GEG524327:GEG524333 GOC524327:GOC524333 GXY524327:GXY524333 HHU524327:HHU524333 HRQ524327:HRQ524333 IBM524327:IBM524333 ILI524327:ILI524333 IVE524327:IVE524333 JFA524327:JFA524333 JOW524327:JOW524333 JYS524327:JYS524333 KIO524327:KIO524333 KSK524327:KSK524333 LCG524327:LCG524333 LMC524327:LMC524333 LVY524327:LVY524333 MFU524327:MFU524333 MPQ524327:MPQ524333 MZM524327:MZM524333 NJI524327:NJI524333 NTE524327:NTE524333 ODA524327:ODA524333 OMW524327:OMW524333 OWS524327:OWS524333 PGO524327:PGO524333 PQK524327:PQK524333 QAG524327:QAG524333 QKC524327:QKC524333 QTY524327:QTY524333 RDU524327:RDU524333 RNQ524327:RNQ524333 RXM524327:RXM524333 SHI524327:SHI524333 SRE524327:SRE524333 TBA524327:TBA524333 TKW524327:TKW524333 TUS524327:TUS524333 UEO524327:UEO524333 UOK524327:UOK524333 UYG524327:UYG524333 VIC524327:VIC524333 VRY524327:VRY524333 WBU524327:WBU524333 WLQ524327:WLQ524333 WVM524327:WVM524333 D589863:D589869 JA589863:JA589869 SW589863:SW589869 ACS589863:ACS589869 AMO589863:AMO589869 AWK589863:AWK589869 BGG589863:BGG589869 BQC589863:BQC589869 BZY589863:BZY589869 CJU589863:CJU589869 CTQ589863:CTQ589869 DDM589863:DDM589869 DNI589863:DNI589869 DXE589863:DXE589869 EHA589863:EHA589869 EQW589863:EQW589869 FAS589863:FAS589869 FKO589863:FKO589869 FUK589863:FUK589869 GEG589863:GEG589869 GOC589863:GOC589869 GXY589863:GXY589869 HHU589863:HHU589869 HRQ589863:HRQ589869 IBM589863:IBM589869 ILI589863:ILI589869 IVE589863:IVE589869 JFA589863:JFA589869 JOW589863:JOW589869 JYS589863:JYS589869 KIO589863:KIO589869 KSK589863:KSK589869 LCG589863:LCG589869 LMC589863:LMC589869 LVY589863:LVY589869 MFU589863:MFU589869 MPQ589863:MPQ589869 MZM589863:MZM589869 NJI589863:NJI589869 NTE589863:NTE589869 ODA589863:ODA589869 OMW589863:OMW589869 OWS589863:OWS589869 PGO589863:PGO589869 PQK589863:PQK589869 QAG589863:QAG589869 QKC589863:QKC589869 QTY589863:QTY589869 RDU589863:RDU589869 RNQ589863:RNQ589869 RXM589863:RXM589869 SHI589863:SHI589869 SRE589863:SRE589869 TBA589863:TBA589869 TKW589863:TKW589869 TUS589863:TUS589869 UEO589863:UEO589869 UOK589863:UOK589869 UYG589863:UYG589869 VIC589863:VIC589869 VRY589863:VRY589869 WBU589863:WBU589869 WLQ589863:WLQ589869 WVM589863:WVM589869 D655399:D655405 JA655399:JA655405 SW655399:SW655405 ACS655399:ACS655405 AMO655399:AMO655405 AWK655399:AWK655405 BGG655399:BGG655405 BQC655399:BQC655405 BZY655399:BZY655405 CJU655399:CJU655405 CTQ655399:CTQ655405 DDM655399:DDM655405 DNI655399:DNI655405 DXE655399:DXE655405 EHA655399:EHA655405 EQW655399:EQW655405 FAS655399:FAS655405 FKO655399:FKO655405 FUK655399:FUK655405 GEG655399:GEG655405 GOC655399:GOC655405 GXY655399:GXY655405 HHU655399:HHU655405 HRQ655399:HRQ655405 IBM655399:IBM655405 ILI655399:ILI655405 IVE655399:IVE655405 JFA655399:JFA655405 JOW655399:JOW655405 JYS655399:JYS655405 KIO655399:KIO655405 KSK655399:KSK655405 LCG655399:LCG655405 LMC655399:LMC655405 LVY655399:LVY655405 MFU655399:MFU655405 MPQ655399:MPQ655405 MZM655399:MZM655405 NJI655399:NJI655405 NTE655399:NTE655405 ODA655399:ODA655405 OMW655399:OMW655405 OWS655399:OWS655405 PGO655399:PGO655405 PQK655399:PQK655405 QAG655399:QAG655405 QKC655399:QKC655405 QTY655399:QTY655405 RDU655399:RDU655405 RNQ655399:RNQ655405 RXM655399:RXM655405 SHI655399:SHI655405 SRE655399:SRE655405 TBA655399:TBA655405 TKW655399:TKW655405 TUS655399:TUS655405 UEO655399:UEO655405 UOK655399:UOK655405 UYG655399:UYG655405 VIC655399:VIC655405 VRY655399:VRY655405 WBU655399:WBU655405 WLQ655399:WLQ655405 WVM655399:WVM655405 D720935:D720941 JA720935:JA720941 SW720935:SW720941 ACS720935:ACS720941 AMO720935:AMO720941 AWK720935:AWK720941 BGG720935:BGG720941 BQC720935:BQC720941 BZY720935:BZY720941 CJU720935:CJU720941 CTQ720935:CTQ720941 DDM720935:DDM720941 DNI720935:DNI720941 DXE720935:DXE720941 EHA720935:EHA720941 EQW720935:EQW720941 FAS720935:FAS720941 FKO720935:FKO720941 FUK720935:FUK720941 GEG720935:GEG720941 GOC720935:GOC720941 GXY720935:GXY720941 HHU720935:HHU720941 HRQ720935:HRQ720941 IBM720935:IBM720941 ILI720935:ILI720941 IVE720935:IVE720941 JFA720935:JFA720941 JOW720935:JOW720941 JYS720935:JYS720941 KIO720935:KIO720941 KSK720935:KSK720941 LCG720935:LCG720941 LMC720935:LMC720941 LVY720935:LVY720941 MFU720935:MFU720941 MPQ720935:MPQ720941 MZM720935:MZM720941 NJI720935:NJI720941 NTE720935:NTE720941 ODA720935:ODA720941 OMW720935:OMW720941 OWS720935:OWS720941 PGO720935:PGO720941 PQK720935:PQK720941 QAG720935:QAG720941 QKC720935:QKC720941 QTY720935:QTY720941 RDU720935:RDU720941 RNQ720935:RNQ720941 RXM720935:RXM720941 SHI720935:SHI720941 SRE720935:SRE720941 TBA720935:TBA720941 TKW720935:TKW720941 TUS720935:TUS720941 UEO720935:UEO720941 UOK720935:UOK720941 UYG720935:UYG720941 VIC720935:VIC720941 VRY720935:VRY720941 WBU720935:WBU720941 WLQ720935:WLQ720941 WVM720935:WVM720941 D786471:D786477 JA786471:JA786477 SW786471:SW786477 ACS786471:ACS786477 AMO786471:AMO786477 AWK786471:AWK786477 BGG786471:BGG786477 BQC786471:BQC786477 BZY786471:BZY786477 CJU786471:CJU786477 CTQ786471:CTQ786477 DDM786471:DDM786477 DNI786471:DNI786477 DXE786471:DXE786477 EHA786471:EHA786477 EQW786471:EQW786477 FAS786471:FAS786477 FKO786471:FKO786477 FUK786471:FUK786477 GEG786471:GEG786477 GOC786471:GOC786477 GXY786471:GXY786477 HHU786471:HHU786477 HRQ786471:HRQ786477 IBM786471:IBM786477 ILI786471:ILI786477 IVE786471:IVE786477 JFA786471:JFA786477 JOW786471:JOW786477 JYS786471:JYS786477 KIO786471:KIO786477 KSK786471:KSK786477 LCG786471:LCG786477 LMC786471:LMC786477 LVY786471:LVY786477 MFU786471:MFU786477 MPQ786471:MPQ786477 MZM786471:MZM786477 NJI786471:NJI786477 NTE786471:NTE786477 ODA786471:ODA786477 OMW786471:OMW786477 OWS786471:OWS786477 PGO786471:PGO786477 PQK786471:PQK786477 QAG786471:QAG786477 QKC786471:QKC786477 QTY786471:QTY786477 RDU786471:RDU786477 RNQ786471:RNQ786477 RXM786471:RXM786477 SHI786471:SHI786477 SRE786471:SRE786477 TBA786471:TBA786477 TKW786471:TKW786477 TUS786471:TUS786477 UEO786471:UEO786477 UOK786471:UOK786477 UYG786471:UYG786477 VIC786471:VIC786477 VRY786471:VRY786477 WBU786471:WBU786477 WLQ786471:WLQ786477 WVM786471:WVM786477 D852007:D852013 JA852007:JA852013 SW852007:SW852013 ACS852007:ACS852013 AMO852007:AMO852013 AWK852007:AWK852013 BGG852007:BGG852013 BQC852007:BQC852013 BZY852007:BZY852013 CJU852007:CJU852013 CTQ852007:CTQ852013 DDM852007:DDM852013 DNI852007:DNI852013 DXE852007:DXE852013 EHA852007:EHA852013 EQW852007:EQW852013 FAS852007:FAS852013 FKO852007:FKO852013 FUK852007:FUK852013 GEG852007:GEG852013 GOC852007:GOC852013 GXY852007:GXY852013 HHU852007:HHU852013 HRQ852007:HRQ852013 IBM852007:IBM852013 ILI852007:ILI852013 IVE852007:IVE852013 JFA852007:JFA852013 JOW852007:JOW852013 JYS852007:JYS852013 KIO852007:KIO852013 KSK852007:KSK852013 LCG852007:LCG852013 LMC852007:LMC852013 LVY852007:LVY852013 MFU852007:MFU852013 MPQ852007:MPQ852013 MZM852007:MZM852013 NJI852007:NJI852013 NTE852007:NTE852013 ODA852007:ODA852013 OMW852007:OMW852013 OWS852007:OWS852013 PGO852007:PGO852013 PQK852007:PQK852013 QAG852007:QAG852013 QKC852007:QKC852013 QTY852007:QTY852013 RDU852007:RDU852013 RNQ852007:RNQ852013 RXM852007:RXM852013 SHI852007:SHI852013 SRE852007:SRE852013 TBA852007:TBA852013 TKW852007:TKW852013 TUS852007:TUS852013 UEO852007:UEO852013 UOK852007:UOK852013 UYG852007:UYG852013 VIC852007:VIC852013 VRY852007:VRY852013 WBU852007:WBU852013 WLQ852007:WLQ852013 WVM852007:WVM852013 D917543:D917549 JA917543:JA917549 SW917543:SW917549 ACS917543:ACS917549 AMO917543:AMO917549 AWK917543:AWK917549 BGG917543:BGG917549 BQC917543:BQC917549 BZY917543:BZY917549 CJU917543:CJU917549 CTQ917543:CTQ917549 DDM917543:DDM917549 DNI917543:DNI917549 DXE917543:DXE917549 EHA917543:EHA917549 EQW917543:EQW917549 FAS917543:FAS917549 FKO917543:FKO917549 FUK917543:FUK917549 GEG917543:GEG917549 GOC917543:GOC917549 GXY917543:GXY917549 HHU917543:HHU917549 HRQ917543:HRQ917549 IBM917543:IBM917549 ILI917543:ILI917549 IVE917543:IVE917549 JFA917543:JFA917549 JOW917543:JOW917549 JYS917543:JYS917549 KIO917543:KIO917549 KSK917543:KSK917549 LCG917543:LCG917549 LMC917543:LMC917549 LVY917543:LVY917549 MFU917543:MFU917549 MPQ917543:MPQ917549 MZM917543:MZM917549 NJI917543:NJI917549 NTE917543:NTE917549 ODA917543:ODA917549 OMW917543:OMW917549 OWS917543:OWS917549 PGO917543:PGO917549 PQK917543:PQK917549 QAG917543:QAG917549 QKC917543:QKC917549 QTY917543:QTY917549 RDU917543:RDU917549 RNQ917543:RNQ917549 RXM917543:RXM917549 SHI917543:SHI917549 SRE917543:SRE917549 TBA917543:TBA917549 TKW917543:TKW917549 TUS917543:TUS917549 UEO917543:UEO917549 UOK917543:UOK917549 UYG917543:UYG917549 VIC917543:VIC917549 VRY917543:VRY917549 WBU917543:WBU917549 WLQ917543:WLQ917549 WVM917543:WVM917549 D983079:D983085 JA983079:JA983085 SW983079:SW983085 ACS983079:ACS983085 AMO983079:AMO983085 AWK983079:AWK983085 BGG983079:BGG983085 BQC983079:BQC983085 BZY983079:BZY983085 CJU983079:CJU983085 CTQ983079:CTQ983085 DDM983079:DDM983085 DNI983079:DNI983085 DXE983079:DXE983085 EHA983079:EHA983085 EQW983079:EQW983085 FAS983079:FAS983085 FKO983079:FKO983085 FUK983079:FUK983085 GEG983079:GEG983085 GOC983079:GOC983085 GXY983079:GXY983085 HHU983079:HHU983085 HRQ983079:HRQ983085 IBM983079:IBM983085 ILI983079:ILI983085 IVE983079:IVE983085 JFA983079:JFA983085 JOW983079:JOW983085 JYS983079:JYS983085 KIO983079:KIO983085 KSK983079:KSK983085 LCG983079:LCG983085 LMC983079:LMC983085 LVY983079:LVY983085 MFU983079:MFU983085 MPQ983079:MPQ983085 MZM983079:MZM983085 NJI983079:NJI983085 NTE983079:NTE983085 ODA983079:ODA983085 OMW983079:OMW983085 OWS983079:OWS983085 PGO983079:PGO983085 PQK983079:PQK983085 QAG983079:QAG983085 QKC983079:QKC983085 QTY983079:QTY983085 RDU983079:RDU983085 RNQ983079:RNQ983085 RXM983079:RXM983085 SHI983079:SHI983085 SRE983079:SRE983085 TBA983079:TBA983085 TKW983079:TKW983085 TUS983079:TUS983085 UEO983079:UEO983085 UOK983079:UOK983085 UYG983079:UYG983085 VIC983079:VIC983085 VRY983079:VRY983085 WBU983079:WBU983085 WLQ983079:WLQ983085">
      <formula1>$K$38:$K$39</formula1>
    </dataValidation>
    <dataValidation type="list" showInputMessage="1" showErrorMessage="1" errorTitle="Self Perform" error="You have entered a value less than 60% of the subcontract. This means that your firm will receive $0 toward the MPL. " promptTitle="Subs must self-perform" prompt="Subcontractors must self-perform at least 60% of the value of the subcontract. For any subs performing less than 60% of the value of the subcontract, prime will not recieve any credit toward the MPL. " sqref="WVO983058:WVO983067 WLS983058:WLS983067 WBW983058:WBW983067 VSA983058:VSA983067 VIE983058:VIE983067 UYI983058:UYI983067 UOM983058:UOM983067 UEQ983058:UEQ983067 TUU983058:TUU983067 TKY983058:TKY983067 TBC983058:TBC983067 SRG983058:SRG983067 SHK983058:SHK983067 RXO983058:RXO983067 RNS983058:RNS983067 RDW983058:RDW983067 QUA983058:QUA983067 QKE983058:QKE983067 QAI983058:QAI983067 PQM983058:PQM983067 PGQ983058:PGQ983067 OWU983058:OWU983067 OMY983058:OMY983067 ODC983058:ODC983067 NTG983058:NTG983067 NJK983058:NJK983067 MZO983058:MZO983067 MPS983058:MPS983067 MFW983058:MFW983067 LWA983058:LWA983067 LME983058:LME983067 LCI983058:LCI983067 KSM983058:KSM983067 KIQ983058:KIQ983067 JYU983058:JYU983067 JOY983058:JOY983067 JFC983058:JFC983067 IVG983058:IVG983067 ILK983058:ILK983067 IBO983058:IBO983067 HRS983058:HRS983067 HHW983058:HHW983067 GYA983058:GYA983067 GOE983058:GOE983067 GEI983058:GEI983067 FUM983058:FUM983067 FKQ983058:FKQ983067 FAU983058:FAU983067 EQY983058:EQY983067 EHC983058:EHC983067 DXG983058:DXG983067 DNK983058:DNK983067 DDO983058:DDO983067 CTS983058:CTS983067 CJW983058:CJW983067 CAA983058:CAA983067 BQE983058:BQE983067 BGI983058:BGI983067 AWM983058:AWM983067 AMQ983058:AMQ983067 ACU983058:ACU983067 SY983058:SY983067 JC983058:JC983067 F983058:F983067 WVO917522:WVO917531 WLS917522:WLS917531 WBW917522:WBW917531 VSA917522:VSA917531 VIE917522:VIE917531 UYI917522:UYI917531 UOM917522:UOM917531 UEQ917522:UEQ917531 TUU917522:TUU917531 TKY917522:TKY917531 TBC917522:TBC917531 SRG917522:SRG917531 SHK917522:SHK917531 RXO917522:RXO917531 RNS917522:RNS917531 RDW917522:RDW917531 QUA917522:QUA917531 QKE917522:QKE917531 QAI917522:QAI917531 PQM917522:PQM917531 PGQ917522:PGQ917531 OWU917522:OWU917531 OMY917522:OMY917531 ODC917522:ODC917531 NTG917522:NTG917531 NJK917522:NJK917531 MZO917522:MZO917531 MPS917522:MPS917531 MFW917522:MFW917531 LWA917522:LWA917531 LME917522:LME917531 LCI917522:LCI917531 KSM917522:KSM917531 KIQ917522:KIQ917531 JYU917522:JYU917531 JOY917522:JOY917531 JFC917522:JFC917531 IVG917522:IVG917531 ILK917522:ILK917531 IBO917522:IBO917531 HRS917522:HRS917531 HHW917522:HHW917531 GYA917522:GYA917531 GOE917522:GOE917531 GEI917522:GEI917531 FUM917522:FUM917531 FKQ917522:FKQ917531 FAU917522:FAU917531 EQY917522:EQY917531 EHC917522:EHC917531 DXG917522:DXG917531 DNK917522:DNK917531 DDO917522:DDO917531 CTS917522:CTS917531 CJW917522:CJW917531 CAA917522:CAA917531 BQE917522:BQE917531 BGI917522:BGI917531 AWM917522:AWM917531 AMQ917522:AMQ917531 ACU917522:ACU917531 SY917522:SY917531 JC917522:JC917531 F917522:F917531 WVO851986:WVO851995 WLS851986:WLS851995 WBW851986:WBW851995 VSA851986:VSA851995 VIE851986:VIE851995 UYI851986:UYI851995 UOM851986:UOM851995 UEQ851986:UEQ851995 TUU851986:TUU851995 TKY851986:TKY851995 TBC851986:TBC851995 SRG851986:SRG851995 SHK851986:SHK851995 RXO851986:RXO851995 RNS851986:RNS851995 RDW851986:RDW851995 QUA851986:QUA851995 QKE851986:QKE851995 QAI851986:QAI851995 PQM851986:PQM851995 PGQ851986:PGQ851995 OWU851986:OWU851995 OMY851986:OMY851995 ODC851986:ODC851995 NTG851986:NTG851995 NJK851986:NJK851995 MZO851986:MZO851995 MPS851986:MPS851995 MFW851986:MFW851995 LWA851986:LWA851995 LME851986:LME851995 LCI851986:LCI851995 KSM851986:KSM851995 KIQ851986:KIQ851995 JYU851986:JYU851995 JOY851986:JOY851995 JFC851986:JFC851995 IVG851986:IVG851995 ILK851986:ILK851995 IBO851986:IBO851995 HRS851986:HRS851995 HHW851986:HHW851995 GYA851986:GYA851995 GOE851986:GOE851995 GEI851986:GEI851995 FUM851986:FUM851995 FKQ851986:FKQ851995 FAU851986:FAU851995 EQY851986:EQY851995 EHC851986:EHC851995 DXG851986:DXG851995 DNK851986:DNK851995 DDO851986:DDO851995 CTS851986:CTS851995 CJW851986:CJW851995 CAA851986:CAA851995 BQE851986:BQE851995 BGI851986:BGI851995 AWM851986:AWM851995 AMQ851986:AMQ851995 ACU851986:ACU851995 SY851986:SY851995 JC851986:JC851995 F851986:F851995 WVO786450:WVO786459 WLS786450:WLS786459 WBW786450:WBW786459 VSA786450:VSA786459 VIE786450:VIE786459 UYI786450:UYI786459 UOM786450:UOM786459 UEQ786450:UEQ786459 TUU786450:TUU786459 TKY786450:TKY786459 TBC786450:TBC786459 SRG786450:SRG786459 SHK786450:SHK786459 RXO786450:RXO786459 RNS786450:RNS786459 RDW786450:RDW786459 QUA786450:QUA786459 QKE786450:QKE786459 QAI786450:QAI786459 PQM786450:PQM786459 PGQ786450:PGQ786459 OWU786450:OWU786459 OMY786450:OMY786459 ODC786450:ODC786459 NTG786450:NTG786459 NJK786450:NJK786459 MZO786450:MZO786459 MPS786450:MPS786459 MFW786450:MFW786459 LWA786450:LWA786459 LME786450:LME786459 LCI786450:LCI786459 KSM786450:KSM786459 KIQ786450:KIQ786459 JYU786450:JYU786459 JOY786450:JOY786459 JFC786450:JFC786459 IVG786450:IVG786459 ILK786450:ILK786459 IBO786450:IBO786459 HRS786450:HRS786459 HHW786450:HHW786459 GYA786450:GYA786459 GOE786450:GOE786459 GEI786450:GEI786459 FUM786450:FUM786459 FKQ786450:FKQ786459 FAU786450:FAU786459 EQY786450:EQY786459 EHC786450:EHC786459 DXG786450:DXG786459 DNK786450:DNK786459 DDO786450:DDO786459 CTS786450:CTS786459 CJW786450:CJW786459 CAA786450:CAA786459 BQE786450:BQE786459 BGI786450:BGI786459 AWM786450:AWM786459 AMQ786450:AMQ786459 ACU786450:ACU786459 SY786450:SY786459 JC786450:JC786459 F786450:F786459 WVO720914:WVO720923 WLS720914:WLS720923 WBW720914:WBW720923 VSA720914:VSA720923 VIE720914:VIE720923 UYI720914:UYI720923 UOM720914:UOM720923 UEQ720914:UEQ720923 TUU720914:TUU720923 TKY720914:TKY720923 TBC720914:TBC720923 SRG720914:SRG720923 SHK720914:SHK720923 RXO720914:RXO720923 RNS720914:RNS720923 RDW720914:RDW720923 QUA720914:QUA720923 QKE720914:QKE720923 QAI720914:QAI720923 PQM720914:PQM720923 PGQ720914:PGQ720923 OWU720914:OWU720923 OMY720914:OMY720923 ODC720914:ODC720923 NTG720914:NTG720923 NJK720914:NJK720923 MZO720914:MZO720923 MPS720914:MPS720923 MFW720914:MFW720923 LWA720914:LWA720923 LME720914:LME720923 LCI720914:LCI720923 KSM720914:KSM720923 KIQ720914:KIQ720923 JYU720914:JYU720923 JOY720914:JOY720923 JFC720914:JFC720923 IVG720914:IVG720923 ILK720914:ILK720923 IBO720914:IBO720923 HRS720914:HRS720923 HHW720914:HHW720923 GYA720914:GYA720923 GOE720914:GOE720923 GEI720914:GEI720923 FUM720914:FUM720923 FKQ720914:FKQ720923 FAU720914:FAU720923 EQY720914:EQY720923 EHC720914:EHC720923 DXG720914:DXG720923 DNK720914:DNK720923 DDO720914:DDO720923 CTS720914:CTS720923 CJW720914:CJW720923 CAA720914:CAA720923 BQE720914:BQE720923 BGI720914:BGI720923 AWM720914:AWM720923 AMQ720914:AMQ720923 ACU720914:ACU720923 SY720914:SY720923 JC720914:JC720923 F720914:F720923 WVO655378:WVO655387 WLS655378:WLS655387 WBW655378:WBW655387 VSA655378:VSA655387 VIE655378:VIE655387 UYI655378:UYI655387 UOM655378:UOM655387 UEQ655378:UEQ655387 TUU655378:TUU655387 TKY655378:TKY655387 TBC655378:TBC655387 SRG655378:SRG655387 SHK655378:SHK655387 RXO655378:RXO655387 RNS655378:RNS655387 RDW655378:RDW655387 QUA655378:QUA655387 QKE655378:QKE655387 QAI655378:QAI655387 PQM655378:PQM655387 PGQ655378:PGQ655387 OWU655378:OWU655387 OMY655378:OMY655387 ODC655378:ODC655387 NTG655378:NTG655387 NJK655378:NJK655387 MZO655378:MZO655387 MPS655378:MPS655387 MFW655378:MFW655387 LWA655378:LWA655387 LME655378:LME655387 LCI655378:LCI655387 KSM655378:KSM655387 KIQ655378:KIQ655387 JYU655378:JYU655387 JOY655378:JOY655387 JFC655378:JFC655387 IVG655378:IVG655387 ILK655378:ILK655387 IBO655378:IBO655387 HRS655378:HRS655387 HHW655378:HHW655387 GYA655378:GYA655387 GOE655378:GOE655387 GEI655378:GEI655387 FUM655378:FUM655387 FKQ655378:FKQ655387 FAU655378:FAU655387 EQY655378:EQY655387 EHC655378:EHC655387 DXG655378:DXG655387 DNK655378:DNK655387 DDO655378:DDO655387 CTS655378:CTS655387 CJW655378:CJW655387 CAA655378:CAA655387 BQE655378:BQE655387 BGI655378:BGI655387 AWM655378:AWM655387 AMQ655378:AMQ655387 ACU655378:ACU655387 SY655378:SY655387 JC655378:JC655387 F655378:F655387 WVO589842:WVO589851 WLS589842:WLS589851 WBW589842:WBW589851 VSA589842:VSA589851 VIE589842:VIE589851 UYI589842:UYI589851 UOM589842:UOM589851 UEQ589842:UEQ589851 TUU589842:TUU589851 TKY589842:TKY589851 TBC589842:TBC589851 SRG589842:SRG589851 SHK589842:SHK589851 RXO589842:RXO589851 RNS589842:RNS589851 RDW589842:RDW589851 QUA589842:QUA589851 QKE589842:QKE589851 QAI589842:QAI589851 PQM589842:PQM589851 PGQ589842:PGQ589851 OWU589842:OWU589851 OMY589842:OMY589851 ODC589842:ODC589851 NTG589842:NTG589851 NJK589842:NJK589851 MZO589842:MZO589851 MPS589842:MPS589851 MFW589842:MFW589851 LWA589842:LWA589851 LME589842:LME589851 LCI589842:LCI589851 KSM589842:KSM589851 KIQ589842:KIQ589851 JYU589842:JYU589851 JOY589842:JOY589851 JFC589842:JFC589851 IVG589842:IVG589851 ILK589842:ILK589851 IBO589842:IBO589851 HRS589842:HRS589851 HHW589842:HHW589851 GYA589842:GYA589851 GOE589842:GOE589851 GEI589842:GEI589851 FUM589842:FUM589851 FKQ589842:FKQ589851 FAU589842:FAU589851 EQY589842:EQY589851 EHC589842:EHC589851 DXG589842:DXG589851 DNK589842:DNK589851 DDO589842:DDO589851 CTS589842:CTS589851 CJW589842:CJW589851 CAA589842:CAA589851 BQE589842:BQE589851 BGI589842:BGI589851 AWM589842:AWM589851 AMQ589842:AMQ589851 ACU589842:ACU589851 SY589842:SY589851 JC589842:JC589851 F589842:F589851 WVO524306:WVO524315 WLS524306:WLS524315 WBW524306:WBW524315 VSA524306:VSA524315 VIE524306:VIE524315 UYI524306:UYI524315 UOM524306:UOM524315 UEQ524306:UEQ524315 TUU524306:TUU524315 TKY524306:TKY524315 TBC524306:TBC524315 SRG524306:SRG524315 SHK524306:SHK524315 RXO524306:RXO524315 RNS524306:RNS524315 RDW524306:RDW524315 QUA524306:QUA524315 QKE524306:QKE524315 QAI524306:QAI524315 PQM524306:PQM524315 PGQ524306:PGQ524315 OWU524306:OWU524315 OMY524306:OMY524315 ODC524306:ODC524315 NTG524306:NTG524315 NJK524306:NJK524315 MZO524306:MZO524315 MPS524306:MPS524315 MFW524306:MFW524315 LWA524306:LWA524315 LME524306:LME524315 LCI524306:LCI524315 KSM524306:KSM524315 KIQ524306:KIQ524315 JYU524306:JYU524315 JOY524306:JOY524315 JFC524306:JFC524315 IVG524306:IVG524315 ILK524306:ILK524315 IBO524306:IBO524315 HRS524306:HRS524315 HHW524306:HHW524315 GYA524306:GYA524315 GOE524306:GOE524315 GEI524306:GEI524315 FUM524306:FUM524315 FKQ524306:FKQ524315 FAU524306:FAU524315 EQY524306:EQY524315 EHC524306:EHC524315 DXG524306:DXG524315 DNK524306:DNK524315 DDO524306:DDO524315 CTS524306:CTS524315 CJW524306:CJW524315 CAA524306:CAA524315 BQE524306:BQE524315 BGI524306:BGI524315 AWM524306:AWM524315 AMQ524306:AMQ524315 ACU524306:ACU524315 SY524306:SY524315 JC524306:JC524315 F524306:F524315 WVO458770:WVO458779 WLS458770:WLS458779 WBW458770:WBW458779 VSA458770:VSA458779 VIE458770:VIE458779 UYI458770:UYI458779 UOM458770:UOM458779 UEQ458770:UEQ458779 TUU458770:TUU458779 TKY458770:TKY458779 TBC458770:TBC458779 SRG458770:SRG458779 SHK458770:SHK458779 RXO458770:RXO458779 RNS458770:RNS458779 RDW458770:RDW458779 QUA458770:QUA458779 QKE458770:QKE458779 QAI458770:QAI458779 PQM458770:PQM458779 PGQ458770:PGQ458779 OWU458770:OWU458779 OMY458770:OMY458779 ODC458770:ODC458779 NTG458770:NTG458779 NJK458770:NJK458779 MZO458770:MZO458779 MPS458770:MPS458779 MFW458770:MFW458779 LWA458770:LWA458779 LME458770:LME458779 LCI458770:LCI458779 KSM458770:KSM458779 KIQ458770:KIQ458779 JYU458770:JYU458779 JOY458770:JOY458779 JFC458770:JFC458779 IVG458770:IVG458779 ILK458770:ILK458779 IBO458770:IBO458779 HRS458770:HRS458779 HHW458770:HHW458779 GYA458770:GYA458779 GOE458770:GOE458779 GEI458770:GEI458779 FUM458770:FUM458779 FKQ458770:FKQ458779 FAU458770:FAU458779 EQY458770:EQY458779 EHC458770:EHC458779 DXG458770:DXG458779 DNK458770:DNK458779 DDO458770:DDO458779 CTS458770:CTS458779 CJW458770:CJW458779 CAA458770:CAA458779 BQE458770:BQE458779 BGI458770:BGI458779 AWM458770:AWM458779 AMQ458770:AMQ458779 ACU458770:ACU458779 SY458770:SY458779 JC458770:JC458779 F458770:F458779 WVO393234:WVO393243 WLS393234:WLS393243 WBW393234:WBW393243 VSA393234:VSA393243 VIE393234:VIE393243 UYI393234:UYI393243 UOM393234:UOM393243 UEQ393234:UEQ393243 TUU393234:TUU393243 TKY393234:TKY393243 TBC393234:TBC393243 SRG393234:SRG393243 SHK393234:SHK393243 RXO393234:RXO393243 RNS393234:RNS393243 RDW393234:RDW393243 QUA393234:QUA393243 QKE393234:QKE393243 QAI393234:QAI393243 PQM393234:PQM393243 PGQ393234:PGQ393243 OWU393234:OWU393243 OMY393234:OMY393243 ODC393234:ODC393243 NTG393234:NTG393243 NJK393234:NJK393243 MZO393234:MZO393243 MPS393234:MPS393243 MFW393234:MFW393243 LWA393234:LWA393243 LME393234:LME393243 LCI393234:LCI393243 KSM393234:KSM393243 KIQ393234:KIQ393243 JYU393234:JYU393243 JOY393234:JOY393243 JFC393234:JFC393243 IVG393234:IVG393243 ILK393234:ILK393243 IBO393234:IBO393243 HRS393234:HRS393243 HHW393234:HHW393243 GYA393234:GYA393243 GOE393234:GOE393243 GEI393234:GEI393243 FUM393234:FUM393243 FKQ393234:FKQ393243 FAU393234:FAU393243 EQY393234:EQY393243 EHC393234:EHC393243 DXG393234:DXG393243 DNK393234:DNK393243 DDO393234:DDO393243 CTS393234:CTS393243 CJW393234:CJW393243 CAA393234:CAA393243 BQE393234:BQE393243 BGI393234:BGI393243 AWM393234:AWM393243 AMQ393234:AMQ393243 ACU393234:ACU393243 SY393234:SY393243 JC393234:JC393243 F393234:F393243 WVO327698:WVO327707 WLS327698:WLS327707 WBW327698:WBW327707 VSA327698:VSA327707 VIE327698:VIE327707 UYI327698:UYI327707 UOM327698:UOM327707 UEQ327698:UEQ327707 TUU327698:TUU327707 TKY327698:TKY327707 TBC327698:TBC327707 SRG327698:SRG327707 SHK327698:SHK327707 RXO327698:RXO327707 RNS327698:RNS327707 RDW327698:RDW327707 QUA327698:QUA327707 QKE327698:QKE327707 QAI327698:QAI327707 PQM327698:PQM327707 PGQ327698:PGQ327707 OWU327698:OWU327707 OMY327698:OMY327707 ODC327698:ODC327707 NTG327698:NTG327707 NJK327698:NJK327707 MZO327698:MZO327707 MPS327698:MPS327707 MFW327698:MFW327707 LWA327698:LWA327707 LME327698:LME327707 LCI327698:LCI327707 KSM327698:KSM327707 KIQ327698:KIQ327707 JYU327698:JYU327707 JOY327698:JOY327707 JFC327698:JFC327707 IVG327698:IVG327707 ILK327698:ILK327707 IBO327698:IBO327707 HRS327698:HRS327707 HHW327698:HHW327707 GYA327698:GYA327707 GOE327698:GOE327707 GEI327698:GEI327707 FUM327698:FUM327707 FKQ327698:FKQ327707 FAU327698:FAU327707 EQY327698:EQY327707 EHC327698:EHC327707 DXG327698:DXG327707 DNK327698:DNK327707 DDO327698:DDO327707 CTS327698:CTS327707 CJW327698:CJW327707 CAA327698:CAA327707 BQE327698:BQE327707 BGI327698:BGI327707 AWM327698:AWM327707 AMQ327698:AMQ327707 ACU327698:ACU327707 SY327698:SY327707 JC327698:JC327707 F327698:F327707 WVO262162:WVO262171 WLS262162:WLS262171 WBW262162:WBW262171 VSA262162:VSA262171 VIE262162:VIE262171 UYI262162:UYI262171 UOM262162:UOM262171 UEQ262162:UEQ262171 TUU262162:TUU262171 TKY262162:TKY262171 TBC262162:TBC262171 SRG262162:SRG262171 SHK262162:SHK262171 RXO262162:RXO262171 RNS262162:RNS262171 RDW262162:RDW262171 QUA262162:QUA262171 QKE262162:QKE262171 QAI262162:QAI262171 PQM262162:PQM262171 PGQ262162:PGQ262171 OWU262162:OWU262171 OMY262162:OMY262171 ODC262162:ODC262171 NTG262162:NTG262171 NJK262162:NJK262171 MZO262162:MZO262171 MPS262162:MPS262171 MFW262162:MFW262171 LWA262162:LWA262171 LME262162:LME262171 LCI262162:LCI262171 KSM262162:KSM262171 KIQ262162:KIQ262171 JYU262162:JYU262171 JOY262162:JOY262171 JFC262162:JFC262171 IVG262162:IVG262171 ILK262162:ILK262171 IBO262162:IBO262171 HRS262162:HRS262171 HHW262162:HHW262171 GYA262162:GYA262171 GOE262162:GOE262171 GEI262162:GEI262171 FUM262162:FUM262171 FKQ262162:FKQ262171 FAU262162:FAU262171 EQY262162:EQY262171 EHC262162:EHC262171 DXG262162:DXG262171 DNK262162:DNK262171 DDO262162:DDO262171 CTS262162:CTS262171 CJW262162:CJW262171 CAA262162:CAA262171 BQE262162:BQE262171 BGI262162:BGI262171 AWM262162:AWM262171 AMQ262162:AMQ262171 ACU262162:ACU262171 SY262162:SY262171 JC262162:JC262171 F262162:F262171 WVO196626:WVO196635 WLS196626:WLS196635 WBW196626:WBW196635 VSA196626:VSA196635 VIE196626:VIE196635 UYI196626:UYI196635 UOM196626:UOM196635 UEQ196626:UEQ196635 TUU196626:TUU196635 TKY196626:TKY196635 TBC196626:TBC196635 SRG196626:SRG196635 SHK196626:SHK196635 RXO196626:RXO196635 RNS196626:RNS196635 RDW196626:RDW196635 QUA196626:QUA196635 QKE196626:QKE196635 QAI196626:QAI196635 PQM196626:PQM196635 PGQ196626:PGQ196635 OWU196626:OWU196635 OMY196626:OMY196635 ODC196626:ODC196635 NTG196626:NTG196635 NJK196626:NJK196635 MZO196626:MZO196635 MPS196626:MPS196635 MFW196626:MFW196635 LWA196626:LWA196635 LME196626:LME196635 LCI196626:LCI196635 KSM196626:KSM196635 KIQ196626:KIQ196635 JYU196626:JYU196635 JOY196626:JOY196635 JFC196626:JFC196635 IVG196626:IVG196635 ILK196626:ILK196635 IBO196626:IBO196635 HRS196626:HRS196635 HHW196626:HHW196635 GYA196626:GYA196635 GOE196626:GOE196635 GEI196626:GEI196635 FUM196626:FUM196635 FKQ196626:FKQ196635 FAU196626:FAU196635 EQY196626:EQY196635 EHC196626:EHC196635 DXG196626:DXG196635 DNK196626:DNK196635 DDO196626:DDO196635 CTS196626:CTS196635 CJW196626:CJW196635 CAA196626:CAA196635 BQE196626:BQE196635 BGI196626:BGI196635 AWM196626:AWM196635 AMQ196626:AMQ196635 ACU196626:ACU196635 SY196626:SY196635 JC196626:JC196635 F196626:F196635 WVO131090:WVO131099 WLS131090:WLS131099 WBW131090:WBW131099 VSA131090:VSA131099 VIE131090:VIE131099 UYI131090:UYI131099 UOM131090:UOM131099 UEQ131090:UEQ131099 TUU131090:TUU131099 TKY131090:TKY131099 TBC131090:TBC131099 SRG131090:SRG131099 SHK131090:SHK131099 RXO131090:RXO131099 RNS131090:RNS131099 RDW131090:RDW131099 QUA131090:QUA131099 QKE131090:QKE131099 QAI131090:QAI131099 PQM131090:PQM131099 PGQ131090:PGQ131099 OWU131090:OWU131099 OMY131090:OMY131099 ODC131090:ODC131099 NTG131090:NTG131099 NJK131090:NJK131099 MZO131090:MZO131099 MPS131090:MPS131099 MFW131090:MFW131099 LWA131090:LWA131099 LME131090:LME131099 LCI131090:LCI131099 KSM131090:KSM131099 KIQ131090:KIQ131099 JYU131090:JYU131099 JOY131090:JOY131099 JFC131090:JFC131099 IVG131090:IVG131099 ILK131090:ILK131099 IBO131090:IBO131099 HRS131090:HRS131099 HHW131090:HHW131099 GYA131090:GYA131099 GOE131090:GOE131099 GEI131090:GEI131099 FUM131090:FUM131099 FKQ131090:FKQ131099 FAU131090:FAU131099 EQY131090:EQY131099 EHC131090:EHC131099 DXG131090:DXG131099 DNK131090:DNK131099 DDO131090:DDO131099 CTS131090:CTS131099 CJW131090:CJW131099 CAA131090:CAA131099 BQE131090:BQE131099 BGI131090:BGI131099 AWM131090:AWM131099 AMQ131090:AMQ131099 ACU131090:ACU131099 SY131090:SY131099 JC131090:JC131099 F131090:F131099 WVO65554:WVO65563 WLS65554:WLS65563 WBW65554:WBW65563 VSA65554:VSA65563 VIE65554:VIE65563 UYI65554:UYI65563 UOM65554:UOM65563 UEQ65554:UEQ65563 TUU65554:TUU65563 TKY65554:TKY65563 TBC65554:TBC65563 SRG65554:SRG65563 SHK65554:SHK65563 RXO65554:RXO65563 RNS65554:RNS65563 RDW65554:RDW65563 QUA65554:QUA65563 QKE65554:QKE65563 QAI65554:QAI65563 PQM65554:PQM65563 PGQ65554:PGQ65563 OWU65554:OWU65563 OMY65554:OMY65563 ODC65554:ODC65563 NTG65554:NTG65563 NJK65554:NJK65563 MZO65554:MZO65563 MPS65554:MPS65563 MFW65554:MFW65563 LWA65554:LWA65563 LME65554:LME65563 LCI65554:LCI65563 KSM65554:KSM65563 KIQ65554:KIQ65563 JYU65554:JYU65563 JOY65554:JOY65563 JFC65554:JFC65563 IVG65554:IVG65563 ILK65554:ILK65563 IBO65554:IBO65563 HRS65554:HRS65563 HHW65554:HHW65563 GYA65554:GYA65563 GOE65554:GOE65563 GEI65554:GEI65563 FUM65554:FUM65563 FKQ65554:FKQ65563 FAU65554:FAU65563 EQY65554:EQY65563 EHC65554:EHC65563 DXG65554:DXG65563 DNK65554:DNK65563 DDO65554:DDO65563 CTS65554:CTS65563 CJW65554:CJW65563 CAA65554:CAA65563 BQE65554:BQE65563 BGI65554:BGI65563 AWM65554:AWM65563 AMQ65554:AMQ65563 ACU65554:ACU65563 SY65554:SY65563 JC65554:JC65563 F65554:F65563 WVO16:WVO25 WLS16:WLS25 WBW16:WBW25 VSA16:VSA25 VIE16:VIE25 UYI16:UYI25 UOM16:UOM25 UEQ16:UEQ25 TUU16:TUU25 TKY16:TKY25 TBC16:TBC25 SRG16:SRG25 SHK16:SHK25 RXO16:RXO25 RNS16:RNS25 RDW16:RDW25 QUA16:QUA25 QKE16:QKE25 QAI16:QAI25 PQM16:PQM25 PGQ16:PGQ25 OWU16:OWU25 OMY16:OMY25 ODC16:ODC25 NTG16:NTG25 NJK16:NJK25 MZO16:MZO25 MPS16:MPS25 MFW16:MFW25 LWA16:LWA25 LME16:LME25 LCI16:LCI25 KSM16:KSM25 KIQ16:KIQ25 JYU16:JYU25 JOY16:JOY25 JFC16:JFC25 IVG16:IVG25 ILK16:ILK25 IBO16:IBO25 HRS16:HRS25 HHW16:HHW25 GYA16:GYA25 GOE16:GOE25 GEI16:GEI25 FUM16:FUM25 FKQ16:FKQ25 FAU16:FAU25 EQY16:EQY25 EHC16:EHC25 DXG16:DXG25 DNK16:DNK25 DDO16:DDO25 CTS16:CTS25 CJW16:CJW25 CAA16:CAA25 BQE16:BQE25 BGI16:BGI25 AWM16:AWM25 AMQ16:AMQ25 ACU16:ACU25 SY16:SY25 JC16:JC25">
      <formula1>$J$16:$J$17</formula1>
    </dataValidation>
    <dataValidation type="list" showInputMessage="1" showErrorMessage="1" sqref="D38:D47">
      <formula1>$K$38:$K$40</formula1>
    </dataValidation>
    <dataValidation type="list" showInputMessage="1" showErrorMessage="1" errorTitle="You must select a category" promptTitle="Sub/Manufacturer Category" prompt="Please select one category from the drop down list." sqref="C16:C25 C38:C47">
      <formula1>$K$16:$K$20</formula1>
    </dataValidation>
  </dataValidations>
  <pageMargins left="0.7" right="0.7" top="0.75" bottom="0.75" header="0.3" footer="0.3"/>
  <pageSetup scale="56" orientation="landscape" horizontalDpi="1200" verticalDpi="1200"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DBE Utilization Form</vt:lpstr>
      <vt:lpstr>'DBE Utilization Form'!Print_Area</vt:lpstr>
      <vt:lpstr>Instructions!Print_Area</vt:lpstr>
      <vt:lpstr>'DBE Utilization Form'!Print_Titles</vt:lpstr>
    </vt:vector>
  </TitlesOfParts>
  <Company>Penn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Vernon L. Davis</dc:creator>
  <cp:lastModifiedBy>Vernon L. Davis</cp:lastModifiedBy>
  <cp:lastPrinted>2017-10-19T15:46:48Z</cp:lastPrinted>
  <dcterms:created xsi:type="dcterms:W3CDTF">2017-10-11T20:49:41Z</dcterms:created>
  <dcterms:modified xsi:type="dcterms:W3CDTF">2017-10-24T13:22:24Z</dcterms:modified>
</cp:coreProperties>
</file>