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Design&amp;Construction\Project Management\Staff Files\Oskin, Bikem\__ Tririga\Forms\"/>
    </mc:Choice>
  </mc:AlternateContent>
  <bookViews>
    <workbookView xWindow="0" yWindow="0" windowWidth="19905" windowHeight="8970" activeTab="1"/>
  </bookViews>
  <sheets>
    <sheet name="SDBUR FORM INSTRUCTIONS" sheetId="9" r:id="rId1"/>
    <sheet name="SDBUR FORM" sheetId="10" r:id="rId2"/>
  </sheets>
  <definedNames>
    <definedName name="_xlnm.Print_Area" localSheetId="1">'SDBUR FORM'!$A$2:$M$139</definedName>
    <definedName name="_xlnm.Print_Area" localSheetId="0">'SDBUR FORM INSTRUCTIONS'!$A$1:$N$39</definedName>
  </definedNames>
  <calcPr calcId="162913"/>
</workbook>
</file>

<file path=xl/calcChain.xml><?xml version="1.0" encoding="utf-8"?>
<calcChain xmlns="http://schemas.openxmlformats.org/spreadsheetml/2006/main">
  <c r="C12" i="10" l="1"/>
  <c r="V99" i="10"/>
  <c r="V98" i="10"/>
  <c r="V97" i="10"/>
  <c r="V96" i="10"/>
  <c r="V95" i="10"/>
  <c r="V94" i="10"/>
  <c r="V93" i="10"/>
  <c r="V92" i="10"/>
  <c r="V91" i="10"/>
  <c r="V90" i="10"/>
  <c r="V89" i="10"/>
  <c r="V88" i="10"/>
  <c r="V87" i="10"/>
  <c r="V100" i="10" s="1"/>
  <c r="V86" i="10"/>
  <c r="V85" i="10"/>
  <c r="V65" i="10"/>
  <c r="V64" i="10"/>
  <c r="V63" i="10"/>
  <c r="V62" i="10"/>
  <c r="V61" i="10"/>
  <c r="V60" i="10"/>
  <c r="V59" i="10"/>
  <c r="V58" i="10"/>
  <c r="V57" i="10"/>
  <c r="V56" i="10"/>
  <c r="V55" i="10"/>
  <c r="V54" i="10"/>
  <c r="V53" i="10"/>
  <c r="V66" i="10" s="1"/>
  <c r="V52" i="10"/>
  <c r="V51" i="10"/>
  <c r="V31" i="10"/>
  <c r="V30" i="10"/>
  <c r="V29" i="10"/>
  <c r="V28" i="10"/>
  <c r="V27" i="10"/>
  <c r="V26" i="10"/>
  <c r="V25" i="10"/>
  <c r="V24" i="10"/>
  <c r="V23" i="10"/>
  <c r="V22" i="10"/>
  <c r="V21" i="10"/>
  <c r="V20" i="10"/>
  <c r="V19" i="10"/>
  <c r="V18" i="10"/>
  <c r="V17" i="10"/>
  <c r="G126" i="10"/>
  <c r="G51" i="10"/>
  <c r="M51" i="10" s="1"/>
  <c r="H100" i="10"/>
  <c r="Z99" i="10"/>
  <c r="Y99" i="10"/>
  <c r="X99" i="10"/>
  <c r="W99" i="10"/>
  <c r="U99" i="10"/>
  <c r="T99" i="10"/>
  <c r="S99" i="10"/>
  <c r="R99" i="10"/>
  <c r="Q99" i="10"/>
  <c r="G99" i="10"/>
  <c r="M99" i="10" s="1"/>
  <c r="Z98" i="10"/>
  <c r="Y98" i="10"/>
  <c r="X98" i="10"/>
  <c r="W98" i="10"/>
  <c r="T98" i="10"/>
  <c r="S98" i="10"/>
  <c r="R98" i="10"/>
  <c r="Q98" i="10"/>
  <c r="P98" i="10"/>
  <c r="G98" i="10"/>
  <c r="M98" i="10"/>
  <c r="Z97" i="10"/>
  <c r="Y97" i="10"/>
  <c r="X97" i="10"/>
  <c r="W97" i="10"/>
  <c r="T97" i="10"/>
  <c r="S97" i="10"/>
  <c r="R97" i="10"/>
  <c r="Q97" i="10"/>
  <c r="P97" i="10"/>
  <c r="G97" i="10"/>
  <c r="Z96" i="10"/>
  <c r="Y96" i="10"/>
  <c r="X96" i="10"/>
  <c r="W96" i="10"/>
  <c r="T96" i="10"/>
  <c r="S96" i="10"/>
  <c r="R96" i="10"/>
  <c r="Q96" i="10"/>
  <c r="P96" i="10"/>
  <c r="G96" i="10"/>
  <c r="M96" i="10" s="1"/>
  <c r="U96" i="10"/>
  <c r="Z95" i="10"/>
  <c r="Y95" i="10"/>
  <c r="X95" i="10"/>
  <c r="W95" i="10"/>
  <c r="T95" i="10"/>
  <c r="S95" i="10"/>
  <c r="R95" i="10"/>
  <c r="Q95" i="10"/>
  <c r="P95" i="10"/>
  <c r="G95" i="10"/>
  <c r="L95" i="10" s="1"/>
  <c r="U95" i="10"/>
  <c r="Z94" i="10"/>
  <c r="Y94" i="10"/>
  <c r="X94" i="10"/>
  <c r="W94" i="10"/>
  <c r="T94" i="10"/>
  <c r="S94" i="10"/>
  <c r="R94" i="10"/>
  <c r="Q94" i="10"/>
  <c r="P94" i="10"/>
  <c r="G94" i="10"/>
  <c r="M94" i="10"/>
  <c r="Z93" i="10"/>
  <c r="Y93" i="10"/>
  <c r="X93" i="10"/>
  <c r="W93" i="10"/>
  <c r="T93" i="10"/>
  <c r="S93" i="10"/>
  <c r="R93" i="10"/>
  <c r="Q93" i="10"/>
  <c r="P93" i="10"/>
  <c r="G93" i="10"/>
  <c r="L93" i="10" s="1"/>
  <c r="U93" i="10"/>
  <c r="Z92" i="10"/>
  <c r="Y92" i="10"/>
  <c r="X92" i="10"/>
  <c r="U92" i="10"/>
  <c r="T92" i="10"/>
  <c r="S92" i="10"/>
  <c r="R92" i="10"/>
  <c r="Q92" i="10"/>
  <c r="P92" i="10"/>
  <c r="G92" i="10"/>
  <c r="M92" i="10" s="1"/>
  <c r="Z91" i="10"/>
  <c r="Y91" i="10"/>
  <c r="X91" i="10"/>
  <c r="W91" i="10"/>
  <c r="T91" i="10"/>
  <c r="S91" i="10"/>
  <c r="R91" i="10"/>
  <c r="Q91" i="10"/>
  <c r="P91" i="10"/>
  <c r="G91" i="10"/>
  <c r="M91" i="10" s="1"/>
  <c r="Z90" i="10"/>
  <c r="Y90" i="10"/>
  <c r="X90" i="10"/>
  <c r="U90" i="10"/>
  <c r="T90" i="10"/>
  <c r="S90" i="10"/>
  <c r="R90" i="10"/>
  <c r="Q90" i="10"/>
  <c r="P90" i="10"/>
  <c r="G90" i="10"/>
  <c r="M90" i="10" s="1"/>
  <c r="Z89" i="10"/>
  <c r="Y89" i="10"/>
  <c r="X89" i="10"/>
  <c r="W89" i="10"/>
  <c r="T89" i="10"/>
  <c r="S89" i="10"/>
  <c r="R89" i="10"/>
  <c r="Q89" i="10"/>
  <c r="P89" i="10"/>
  <c r="G89" i="10"/>
  <c r="M89" i="10"/>
  <c r="U89" i="10"/>
  <c r="Z88" i="10"/>
  <c r="Y88" i="10"/>
  <c r="X88" i="10"/>
  <c r="W88" i="10"/>
  <c r="T88" i="10"/>
  <c r="S88" i="10"/>
  <c r="R88" i="10"/>
  <c r="Q88" i="10"/>
  <c r="P88" i="10"/>
  <c r="G88" i="10"/>
  <c r="L88" i="10"/>
  <c r="U88" i="10"/>
  <c r="Z87" i="10"/>
  <c r="Y87" i="10"/>
  <c r="X87" i="10"/>
  <c r="X100" i="10" s="1"/>
  <c r="G110" i="10" s="1"/>
  <c r="W87" i="10"/>
  <c r="T87" i="10"/>
  <c r="S87" i="10"/>
  <c r="R87" i="10"/>
  <c r="Q87" i="10"/>
  <c r="P87" i="10"/>
  <c r="G87" i="10"/>
  <c r="L87" i="10"/>
  <c r="Z86" i="10"/>
  <c r="Y86" i="10"/>
  <c r="X86" i="10"/>
  <c r="U86" i="10"/>
  <c r="T86" i="10"/>
  <c r="S86" i="10"/>
  <c r="R86" i="10"/>
  <c r="Q86" i="10"/>
  <c r="P86" i="10"/>
  <c r="G86" i="10"/>
  <c r="Z85" i="10"/>
  <c r="Z100" i="10"/>
  <c r="G112" i="10" s="1"/>
  <c r="Y85" i="10"/>
  <c r="X85" i="10"/>
  <c r="W85" i="10"/>
  <c r="U85" i="10"/>
  <c r="T85" i="10"/>
  <c r="S85" i="10"/>
  <c r="R85" i="10"/>
  <c r="Q85" i="10"/>
  <c r="Q100" i="10" s="1"/>
  <c r="G103" i="10" s="1"/>
  <c r="G85" i="10"/>
  <c r="H66" i="10"/>
  <c r="Z65" i="10"/>
  <c r="Y65" i="10"/>
  <c r="X65" i="10"/>
  <c r="W65" i="10"/>
  <c r="T65" i="10"/>
  <c r="S65" i="10"/>
  <c r="R65" i="10"/>
  <c r="Q65" i="10"/>
  <c r="P65" i="10"/>
  <c r="G65" i="10"/>
  <c r="Z64" i="10"/>
  <c r="Y64" i="10"/>
  <c r="X64" i="10"/>
  <c r="W64" i="10"/>
  <c r="T64" i="10"/>
  <c r="S64" i="10"/>
  <c r="R64" i="10"/>
  <c r="Q64" i="10"/>
  <c r="P64" i="10"/>
  <c r="G64" i="10"/>
  <c r="L64" i="10" s="1"/>
  <c r="Z63" i="10"/>
  <c r="Y63" i="10"/>
  <c r="X63" i="10"/>
  <c r="W63" i="10"/>
  <c r="T63" i="10"/>
  <c r="S63" i="10"/>
  <c r="R63" i="10"/>
  <c r="Q63" i="10"/>
  <c r="P63" i="10"/>
  <c r="G63" i="10"/>
  <c r="L63" i="10"/>
  <c r="U63" i="10"/>
  <c r="Z62" i="10"/>
  <c r="Y62" i="10"/>
  <c r="X62" i="10"/>
  <c r="W62" i="10"/>
  <c r="T62" i="10"/>
  <c r="S62" i="10"/>
  <c r="R62" i="10"/>
  <c r="Q62" i="10"/>
  <c r="P62" i="10"/>
  <c r="G62" i="10"/>
  <c r="M62" i="10"/>
  <c r="Z61" i="10"/>
  <c r="Y61" i="10"/>
  <c r="X61" i="10"/>
  <c r="W61" i="10"/>
  <c r="T61" i="10"/>
  <c r="S61" i="10"/>
  <c r="R61" i="10"/>
  <c r="Q61" i="10"/>
  <c r="P61" i="10"/>
  <c r="G61" i="10"/>
  <c r="L61" i="10" s="1"/>
  <c r="Z60" i="10"/>
  <c r="Y60" i="10"/>
  <c r="X60" i="10"/>
  <c r="W60" i="10"/>
  <c r="T60" i="10"/>
  <c r="S60" i="10"/>
  <c r="R60" i="10"/>
  <c r="Q60" i="10"/>
  <c r="P60" i="10"/>
  <c r="G60" i="10"/>
  <c r="U60" i="10"/>
  <c r="Z59" i="10"/>
  <c r="Y59" i="10"/>
  <c r="X59" i="10"/>
  <c r="W59" i="10"/>
  <c r="T59" i="10"/>
  <c r="S59" i="10"/>
  <c r="R59" i="10"/>
  <c r="Q59" i="10"/>
  <c r="P59" i="10"/>
  <c r="G59" i="10"/>
  <c r="M59" i="10" s="1"/>
  <c r="Z58" i="10"/>
  <c r="Y58" i="10"/>
  <c r="X58" i="10"/>
  <c r="W58" i="10"/>
  <c r="T58" i="10"/>
  <c r="S58" i="10"/>
  <c r="R58" i="10"/>
  <c r="Q58" i="10"/>
  <c r="P58" i="10"/>
  <c r="G58" i="10"/>
  <c r="M58" i="10"/>
  <c r="Z57" i="10"/>
  <c r="Y57" i="10"/>
  <c r="X57" i="10"/>
  <c r="W57" i="10"/>
  <c r="T57" i="10"/>
  <c r="S57" i="10"/>
  <c r="R57" i="10"/>
  <c r="Q57" i="10"/>
  <c r="P57" i="10"/>
  <c r="G57" i="10"/>
  <c r="M57" i="10" s="1"/>
  <c r="Z56" i="10"/>
  <c r="Y56" i="10"/>
  <c r="X56" i="10"/>
  <c r="W56" i="10"/>
  <c r="U56" i="10"/>
  <c r="T56" i="10"/>
  <c r="R56" i="10"/>
  <c r="Q56" i="10"/>
  <c r="P56" i="10"/>
  <c r="G56" i="10"/>
  <c r="L56" i="10" s="1"/>
  <c r="Z55" i="10"/>
  <c r="Y55" i="10"/>
  <c r="X55" i="10"/>
  <c r="W55" i="10"/>
  <c r="T55" i="10"/>
  <c r="S55" i="10"/>
  <c r="R55" i="10"/>
  <c r="Q55" i="10"/>
  <c r="P55" i="10"/>
  <c r="G55" i="10"/>
  <c r="M55" i="10"/>
  <c r="Z54" i="10"/>
  <c r="Y54" i="10"/>
  <c r="X54" i="10"/>
  <c r="W54" i="10"/>
  <c r="U54" i="10"/>
  <c r="S54" i="10"/>
  <c r="R54" i="10"/>
  <c r="Q54" i="10"/>
  <c r="P54" i="10"/>
  <c r="G54" i="10"/>
  <c r="L54" i="10" s="1"/>
  <c r="Y53" i="10"/>
  <c r="X53" i="10"/>
  <c r="W53" i="10"/>
  <c r="U53" i="10"/>
  <c r="T53" i="10"/>
  <c r="S53" i="10"/>
  <c r="R53" i="10"/>
  <c r="Q53" i="10"/>
  <c r="P53" i="10"/>
  <c r="G53" i="10"/>
  <c r="L53" i="10" s="1"/>
  <c r="Z52" i="10"/>
  <c r="Y52" i="10"/>
  <c r="X52" i="10"/>
  <c r="W52" i="10"/>
  <c r="T52" i="10"/>
  <c r="S52" i="10"/>
  <c r="R52" i="10"/>
  <c r="Q52" i="10"/>
  <c r="P52" i="10"/>
  <c r="P66" i="10" s="1"/>
  <c r="G52" i="10"/>
  <c r="M52" i="10" s="1"/>
  <c r="Z51" i="10"/>
  <c r="Y51" i="10"/>
  <c r="X51" i="10"/>
  <c r="X66" i="10" s="1"/>
  <c r="G76" i="10" s="1"/>
  <c r="W51" i="10"/>
  <c r="T51" i="10"/>
  <c r="S51" i="10"/>
  <c r="R51" i="10"/>
  <c r="Q51" i="10"/>
  <c r="H32" i="10"/>
  <c r="Z31" i="10"/>
  <c r="Y31" i="10"/>
  <c r="X31" i="10"/>
  <c r="W31" i="10"/>
  <c r="T31" i="10"/>
  <c r="S31" i="10"/>
  <c r="R31" i="10"/>
  <c r="Q31" i="10"/>
  <c r="P31" i="10"/>
  <c r="G31" i="10"/>
  <c r="M31" i="10" s="1"/>
  <c r="Y30" i="10"/>
  <c r="X30" i="10"/>
  <c r="W30" i="10"/>
  <c r="U30" i="10"/>
  <c r="T30" i="10"/>
  <c r="S30" i="10"/>
  <c r="R30" i="10"/>
  <c r="Q30" i="10"/>
  <c r="P30" i="10"/>
  <c r="G30" i="10"/>
  <c r="L30" i="10" s="1"/>
  <c r="Z29" i="10"/>
  <c r="Y29" i="10"/>
  <c r="X29" i="10"/>
  <c r="W29" i="10"/>
  <c r="T29" i="10"/>
  <c r="S29" i="10"/>
  <c r="R29" i="10"/>
  <c r="Q29" i="10"/>
  <c r="P29" i="10"/>
  <c r="G29" i="10"/>
  <c r="L29" i="10" s="1"/>
  <c r="U29" i="10"/>
  <c r="Z28" i="10"/>
  <c r="Y28" i="10"/>
  <c r="W28" i="10"/>
  <c r="U28" i="10"/>
  <c r="T28" i="10"/>
  <c r="S28" i="10"/>
  <c r="R28" i="10"/>
  <c r="Q28" i="10"/>
  <c r="P28" i="10"/>
  <c r="G28" i="10"/>
  <c r="M28" i="10" s="1"/>
  <c r="X28" i="10"/>
  <c r="Z27" i="10"/>
  <c r="Y27" i="10"/>
  <c r="X27" i="10"/>
  <c r="W27" i="10"/>
  <c r="T27" i="10"/>
  <c r="S27" i="10"/>
  <c r="R27" i="10"/>
  <c r="Q27" i="10"/>
  <c r="P27" i="10"/>
  <c r="G27" i="10"/>
  <c r="L27" i="10" s="1"/>
  <c r="U27" i="10"/>
  <c r="Z26" i="10"/>
  <c r="Y26" i="10"/>
  <c r="X26" i="10"/>
  <c r="W26" i="10"/>
  <c r="T26" i="10"/>
  <c r="S26" i="10"/>
  <c r="R26" i="10"/>
  <c r="Q26" i="10"/>
  <c r="P26" i="10"/>
  <c r="G26" i="10"/>
  <c r="M26" i="10" s="1"/>
  <c r="L26" i="10"/>
  <c r="U26" i="10"/>
  <c r="Z25" i="10"/>
  <c r="Y25" i="10"/>
  <c r="X25" i="10"/>
  <c r="W25" i="10"/>
  <c r="T25" i="10"/>
  <c r="S25" i="10"/>
  <c r="R25" i="10"/>
  <c r="Q25" i="10"/>
  <c r="P25" i="10"/>
  <c r="G25" i="10"/>
  <c r="L25" i="10"/>
  <c r="U25" i="10"/>
  <c r="Z24" i="10"/>
  <c r="Y24" i="10"/>
  <c r="X24" i="10"/>
  <c r="W24" i="10"/>
  <c r="T24" i="10"/>
  <c r="S24" i="10"/>
  <c r="R24" i="10"/>
  <c r="Q24" i="10"/>
  <c r="P24" i="10"/>
  <c r="G24" i="10"/>
  <c r="M24" i="10" s="1"/>
  <c r="L24" i="10"/>
  <c r="U24" i="10"/>
  <c r="Z23" i="10"/>
  <c r="Y23" i="10"/>
  <c r="X23" i="10"/>
  <c r="W23" i="10"/>
  <c r="T23" i="10"/>
  <c r="S23" i="10"/>
  <c r="R23" i="10"/>
  <c r="Q23" i="10"/>
  <c r="P23" i="10"/>
  <c r="G23" i="10"/>
  <c r="L23" i="10" s="1"/>
  <c r="M23" i="10"/>
  <c r="U23" i="10"/>
  <c r="Z22" i="10"/>
  <c r="Y22" i="10"/>
  <c r="X22" i="10"/>
  <c r="W22" i="10"/>
  <c r="U22" i="10"/>
  <c r="T22" i="10"/>
  <c r="S22" i="10"/>
  <c r="R22" i="10"/>
  <c r="Q22" i="10"/>
  <c r="G22" i="10"/>
  <c r="M22" i="10" s="1"/>
  <c r="L22" i="10"/>
  <c r="Z21" i="10"/>
  <c r="Y21" i="10"/>
  <c r="X21" i="10"/>
  <c r="W21" i="10"/>
  <c r="U21" i="10"/>
  <c r="T21" i="10"/>
  <c r="S21" i="10"/>
  <c r="R21" i="10"/>
  <c r="Q21" i="10"/>
  <c r="G21" i="10"/>
  <c r="L21" i="10" s="1"/>
  <c r="Z20" i="10"/>
  <c r="Y20" i="10"/>
  <c r="X20" i="10"/>
  <c r="U20" i="10"/>
  <c r="T20" i="10"/>
  <c r="S20" i="10"/>
  <c r="R20" i="10"/>
  <c r="Q20" i="10"/>
  <c r="P20" i="10"/>
  <c r="G20" i="10"/>
  <c r="M20" i="10" s="1"/>
  <c r="Z19" i="10"/>
  <c r="Y19" i="10"/>
  <c r="X19" i="10"/>
  <c r="W19" i="10"/>
  <c r="T19" i="10"/>
  <c r="S19" i="10"/>
  <c r="R19" i="10"/>
  <c r="Q19" i="10"/>
  <c r="P19" i="10"/>
  <c r="G19" i="10"/>
  <c r="L19" i="10" s="1"/>
  <c r="U19" i="10"/>
  <c r="Z18" i="10"/>
  <c r="Y18" i="10"/>
  <c r="X18" i="10"/>
  <c r="W18" i="10"/>
  <c r="U18" i="10"/>
  <c r="T18" i="10"/>
  <c r="S18" i="10"/>
  <c r="R18" i="10"/>
  <c r="P18" i="10"/>
  <c r="G18" i="10"/>
  <c r="M18" i="10" s="1"/>
  <c r="Z17" i="10"/>
  <c r="Y17" i="10"/>
  <c r="X17" i="10"/>
  <c r="W17" i="10"/>
  <c r="U17" i="10"/>
  <c r="T17" i="10"/>
  <c r="T32" i="10" s="1"/>
  <c r="G38" i="10" s="1"/>
  <c r="S17" i="10"/>
  <c r="R17" i="10"/>
  <c r="R32" i="10" s="1"/>
  <c r="G36" i="10" s="1"/>
  <c r="Q17" i="10"/>
  <c r="G17" i="10"/>
  <c r="L17" i="10" s="1"/>
  <c r="P17" i="10"/>
  <c r="H7" i="10"/>
  <c r="H126" i="10"/>
  <c r="M95" i="10"/>
  <c r="L58" i="10"/>
  <c r="U58" i="10"/>
  <c r="T54" i="10"/>
  <c r="T66" i="10" s="1"/>
  <c r="G72" i="10" s="1"/>
  <c r="L59" i="10"/>
  <c r="U59" i="10"/>
  <c r="L52" i="10"/>
  <c r="U52" i="10"/>
  <c r="L62" i="10"/>
  <c r="U62" i="10"/>
  <c r="M63" i="10"/>
  <c r="S56" i="10"/>
  <c r="P22" i="10"/>
  <c r="L55" i="10"/>
  <c r="U55" i="10"/>
  <c r="M19" i="10"/>
  <c r="U97" i="10"/>
  <c r="L94" i="10"/>
  <c r="U94" i="10"/>
  <c r="Q18" i="10"/>
  <c r="Q32" i="10" s="1"/>
  <c r="G35" i="10" s="1"/>
  <c r="M93" i="10"/>
  <c r="U64" i="10"/>
  <c r="W92" i="10"/>
  <c r="U61" i="10"/>
  <c r="U57" i="10"/>
  <c r="U91" i="10"/>
  <c r="L99" i="10"/>
  <c r="P99" i="10"/>
  <c r="P51" i="10"/>
  <c r="P21" i="10"/>
  <c r="P32" i="10" s="1"/>
  <c r="U31" i="10"/>
  <c r="Z53" i="10"/>
  <c r="M53" i="10"/>
  <c r="U87" i="10"/>
  <c r="W20" i="10"/>
  <c r="L86" i="10"/>
  <c r="W86" i="10"/>
  <c r="M86" i="10"/>
  <c r="Z30" i="10"/>
  <c r="U65" i="10"/>
  <c r="W90" i="10"/>
  <c r="U98" i="10"/>
  <c r="P85" i="10"/>
  <c r="U51" i="10"/>
  <c r="L98" i="10"/>
  <c r="L91" i="10"/>
  <c r="M87" i="10"/>
  <c r="M88" i="10"/>
  <c r="M30" i="10"/>
  <c r="L89" i="10"/>
  <c r="M17" i="10"/>
  <c r="M29" i="10"/>
  <c r="M25" i="10"/>
  <c r="G32" i="10"/>
  <c r="M27" i="10"/>
  <c r="L20" i="10" l="1"/>
  <c r="U32" i="10"/>
  <c r="G39" i="10" s="1"/>
  <c r="W32" i="10"/>
  <c r="G41" i="10" s="1"/>
  <c r="L28" i="10"/>
  <c r="M54" i="10"/>
  <c r="M61" i="10"/>
  <c r="Z32" i="10"/>
  <c r="G44" i="10" s="1"/>
  <c r="L92" i="10"/>
  <c r="L18" i="10"/>
  <c r="S100" i="10"/>
  <c r="G105" i="10" s="1"/>
  <c r="R100" i="10"/>
  <c r="G104" i="10" s="1"/>
  <c r="V32" i="10"/>
  <c r="U100" i="10"/>
  <c r="G107" i="10" s="1"/>
  <c r="L31" i="10"/>
  <c r="L32" i="10" s="1"/>
  <c r="G135" i="10" s="1"/>
  <c r="H135" i="10" s="1"/>
  <c r="H138" i="10" s="1"/>
  <c r="L57" i="10"/>
  <c r="M21" i="10"/>
  <c r="S32" i="10"/>
  <c r="G37" i="10" s="1"/>
  <c r="Q66" i="10"/>
  <c r="G69" i="10" s="1"/>
  <c r="G121" i="10" s="1"/>
  <c r="H121" i="10" s="1"/>
  <c r="U66" i="10"/>
  <c r="G73" i="10" s="1"/>
  <c r="Y32" i="10"/>
  <c r="G43" i="10" s="1"/>
  <c r="X32" i="10"/>
  <c r="G42" i="10" s="1"/>
  <c r="G128" i="10" s="1"/>
  <c r="H128" i="10" s="1"/>
  <c r="Z66" i="10"/>
  <c r="G78" i="10" s="1"/>
  <c r="W66" i="10"/>
  <c r="G75" i="10" s="1"/>
  <c r="M56" i="10"/>
  <c r="M64" i="10"/>
  <c r="T100" i="10"/>
  <c r="G106" i="10" s="1"/>
  <c r="G124" i="10" s="1"/>
  <c r="H124" i="10" s="1"/>
  <c r="L96" i="10"/>
  <c r="M32" i="10"/>
  <c r="G122" i="10"/>
  <c r="H122" i="10" s="1"/>
  <c r="G125" i="10"/>
  <c r="H125" i="10" s="1"/>
  <c r="M65" i="10"/>
  <c r="L65" i="10"/>
  <c r="R66" i="10"/>
  <c r="G70" i="10" s="1"/>
  <c r="L60" i="10"/>
  <c r="M60" i="10"/>
  <c r="M97" i="10"/>
  <c r="L97" i="10"/>
  <c r="G66" i="10"/>
  <c r="M66" i="10" s="1"/>
  <c r="G34" i="10"/>
  <c r="AA32" i="10"/>
  <c r="S66" i="10"/>
  <c r="G71" i="10" s="1"/>
  <c r="G123" i="10" s="1"/>
  <c r="H123" i="10" s="1"/>
  <c r="Y66" i="10"/>
  <c r="G77" i="10" s="1"/>
  <c r="Y100" i="10"/>
  <c r="G111" i="10" s="1"/>
  <c r="P100" i="10"/>
  <c r="G68" i="10"/>
  <c r="L85" i="10"/>
  <c r="M85" i="10"/>
  <c r="G100" i="10"/>
  <c r="M100" i="10" s="1"/>
  <c r="W100" i="10"/>
  <c r="G109" i="10" s="1"/>
  <c r="G127" i="10" s="1"/>
  <c r="H127" i="10" s="1"/>
  <c r="L90" i="10"/>
  <c r="L51" i="10"/>
  <c r="G45" i="10" l="1"/>
  <c r="G130" i="10"/>
  <c r="H130" i="10" s="1"/>
  <c r="G129" i="10"/>
  <c r="H129" i="10" s="1"/>
  <c r="G102" i="10"/>
  <c r="AA100" i="10"/>
  <c r="H10" i="10"/>
  <c r="H11" i="10" s="1"/>
  <c r="H12" i="10" s="1"/>
  <c r="L66" i="10"/>
  <c r="G136" i="10" s="1"/>
  <c r="L100" i="10"/>
  <c r="G137" i="10" s="1"/>
  <c r="H137" i="10" s="1"/>
  <c r="G79" i="10"/>
  <c r="AA66" i="10"/>
  <c r="H136" i="10" l="1"/>
  <c r="G138" i="10"/>
  <c r="G113" i="10"/>
  <c r="G120" i="10"/>
  <c r="H120" i="10" l="1"/>
  <c r="H132" i="10" s="1"/>
  <c r="G132" i="10"/>
</calcChain>
</file>

<file path=xl/sharedStrings.xml><?xml version="1.0" encoding="utf-8"?>
<sst xmlns="http://schemas.openxmlformats.org/spreadsheetml/2006/main" count="280" uniqueCount="173">
  <si>
    <t>Project Title:</t>
  </si>
  <si>
    <t>County Location:</t>
  </si>
  <si>
    <t>Contractor:</t>
  </si>
  <si>
    <t>Ending Date for Report:</t>
  </si>
  <si>
    <t>Contract Award:</t>
  </si>
  <si>
    <t>Start Date:</t>
  </si>
  <si>
    <t>Contract Days:</t>
  </si>
  <si>
    <t>EOT approved days:</t>
  </si>
  <si>
    <t>Subcontract Value</t>
  </si>
  <si>
    <t>Total Paid to Date</t>
  </si>
  <si>
    <t>Firm Name</t>
  </si>
  <si>
    <t>Contract #</t>
  </si>
  <si>
    <t>$ Commitments to date:</t>
  </si>
  <si>
    <t>% Commitments to Date:</t>
  </si>
  <si>
    <t>Completion Date:</t>
  </si>
  <si>
    <t>% Time Elapsed:</t>
  </si>
  <si>
    <t>Purchase Order $</t>
  </si>
  <si>
    <t>Commitment Total to date:</t>
  </si>
  <si>
    <t>Stocking Suppliers</t>
  </si>
  <si>
    <t>Non-Stocking Suppliers</t>
  </si>
  <si>
    <t>Category Summary</t>
  </si>
  <si>
    <t>Yes</t>
  </si>
  <si>
    <t>No</t>
  </si>
  <si>
    <t>General or MEP</t>
  </si>
  <si>
    <t>General</t>
  </si>
  <si>
    <t>60% self-perf'd?</t>
  </si>
  <si>
    <t>% Fee/Commision on P/O</t>
  </si>
  <si>
    <t>Commitment vs. Paid to Date Difference</t>
  </si>
  <si>
    <t>SUBCONTRACTOR &amp; MANUFACTURER COMMITMENTS</t>
  </si>
  <si>
    <t>STOCKING SUPPLIER COMMITMENTS</t>
  </si>
  <si>
    <t>NON - STOCKING SUPPLIER COMMITMENTS</t>
  </si>
  <si>
    <t>TYPE</t>
  </si>
  <si>
    <t>CATEGORY</t>
  </si>
  <si>
    <t>Percentage</t>
  </si>
  <si>
    <t>TOTAL SUBCONTRACTOR &amp; MANUFACTURER SMALL DIVERSE BUSINESS COMMITMENT:</t>
  </si>
  <si>
    <t>TOTAL STOCKING SUPPLIER SMALL DIVERSE BUSINESS COMMITMENT:</t>
  </si>
  <si>
    <t>MPL % Difference:</t>
  </si>
  <si>
    <t>TOTAL NON-STOCKING SUPPLIER SMALL DIVERSE BUSINESS COMMITMENT:</t>
  </si>
  <si>
    <t>Type Summary</t>
  </si>
  <si>
    <t>COMMONWEALTH SMALL DIVERSE BUSINESS UTILIZATION REPORT (SDBUR)</t>
  </si>
  <si>
    <t>Total $ Value of Original Contract Work Completed to Date: LINE 14 OF GSC 17 - Includes all self-performed, small diverse business, and non-small diverse business work:</t>
  </si>
  <si>
    <t>Subcontractors &amp; Manufacturers</t>
  </si>
  <si>
    <t>Project SDB MPL %:</t>
  </si>
  <si>
    <t>MBE Subcontractor Subtotal:</t>
  </si>
  <si>
    <t>WBE Subcontractor Subtotal:</t>
  </si>
  <si>
    <t>MWBE Subcontractor Subtotal:</t>
  </si>
  <si>
    <t>MVBE Subcontractor Subtotal:</t>
  </si>
  <si>
    <t>SDVE Subcontractor Subtotal:</t>
  </si>
  <si>
    <t>VBE Subcontractor Subtotal:</t>
  </si>
  <si>
    <t>WVBE Subcontractor Subtotal:</t>
  </si>
  <si>
    <t>MSDV Subcontractor Subtotal</t>
  </si>
  <si>
    <t>WSDV Subcontractor Subtotal:</t>
  </si>
  <si>
    <t>MWSDV Subcontractor Subtotal</t>
  </si>
  <si>
    <t>Minority Business Enterprise</t>
  </si>
  <si>
    <t>Minority Women Business Enterprise</t>
  </si>
  <si>
    <t>Veteran Business Enterprise</t>
  </si>
  <si>
    <t>Minority Veteran Business Enterprise</t>
  </si>
  <si>
    <t>Service Disabled Veteran Business Enterprise</t>
  </si>
  <si>
    <t>Minority Service Disabled Veteran Business Enterprise</t>
  </si>
  <si>
    <t>Woman Veteran Business Enterprise</t>
  </si>
  <si>
    <t>Woman Business Enterprise</t>
  </si>
  <si>
    <t>Woman Service Disabled Veteran Business Enterprise</t>
  </si>
  <si>
    <t>Minority Woman Service Disabled Veteran Business Enterprise</t>
  </si>
  <si>
    <t>Scope             Materials, Supplies, and/or  Equipment</t>
  </si>
  <si>
    <t>MBE</t>
  </si>
  <si>
    <t>MWBE</t>
  </si>
  <si>
    <t>WBE</t>
  </si>
  <si>
    <t>VBE</t>
  </si>
  <si>
    <t>MVBE</t>
  </si>
  <si>
    <t>WVBE</t>
  </si>
  <si>
    <t>SDVE</t>
  </si>
  <si>
    <t>MSDV</t>
  </si>
  <si>
    <t>WSDV</t>
  </si>
  <si>
    <t>MWSDV</t>
  </si>
  <si>
    <r>
      <rPr>
        <b/>
        <sz val="10"/>
        <color indexed="10"/>
        <rFont val="Arial"/>
        <family val="2"/>
      </rPr>
      <t>ACTUAL</t>
    </r>
    <r>
      <rPr>
        <b/>
        <sz val="10"/>
        <rFont val="Arial"/>
        <family val="2"/>
      </rPr>
      <t xml:space="preserve"> Credit Towards MPL  Total Paid to Date</t>
    </r>
  </si>
  <si>
    <r>
      <rPr>
        <b/>
        <sz val="10"/>
        <color indexed="10"/>
        <rFont val="Arial"/>
        <family val="2"/>
      </rPr>
      <t xml:space="preserve">PER PO </t>
    </r>
    <r>
      <rPr>
        <b/>
        <sz val="10"/>
        <rFont val="Arial"/>
        <family val="2"/>
      </rPr>
      <t>Credit toward MPL - 60% of P/O</t>
    </r>
  </si>
  <si>
    <r>
      <rPr>
        <b/>
        <sz val="10"/>
        <color indexed="10"/>
        <rFont val="Arial"/>
        <family val="2"/>
      </rPr>
      <t>PER PO</t>
    </r>
    <r>
      <rPr>
        <b/>
        <sz val="10"/>
        <rFont val="Arial"/>
        <family val="2"/>
      </rPr>
      <t xml:space="preserve"> Credit toward MPL -                  $ Fee/Commission - 10% Cap</t>
    </r>
  </si>
  <si>
    <r>
      <rPr>
        <b/>
        <sz val="10"/>
        <color indexed="10"/>
        <rFont val="Arial"/>
        <family val="2"/>
      </rPr>
      <t xml:space="preserve">PER SUBCONTRACT </t>
    </r>
    <r>
      <rPr>
        <b/>
        <sz val="10"/>
        <rFont val="Arial"/>
        <family val="2"/>
      </rPr>
      <t>Credit Towards MPL</t>
    </r>
  </si>
  <si>
    <t>ACTUAL COMMITMENT SUMMARY BY SMALL DIVERSE BUSINESS TYPE AND SDB SERVICE CATEGORY</t>
  </si>
  <si>
    <t>Opt-In</t>
  </si>
  <si>
    <t>Project Under $50,000</t>
  </si>
  <si>
    <t>GFE</t>
  </si>
  <si>
    <t xml:space="preserve">SDB Program Response </t>
  </si>
  <si>
    <t>Date:</t>
  </si>
  <si>
    <t>Approved</t>
  </si>
  <si>
    <t>Rejected:</t>
  </si>
  <si>
    <t>Application For Payment #:</t>
  </si>
  <si>
    <t>Reviewer's Name</t>
  </si>
  <si>
    <t>MBE Stocking Supplier Subtotal:</t>
  </si>
  <si>
    <t>MWBE Stocking Supplier Subtotal:</t>
  </si>
  <si>
    <t>WBE Stocking Supplier Subtotal:</t>
  </si>
  <si>
    <t>VBE Stocking Supplier Subtotal:</t>
  </si>
  <si>
    <t>MVBE Stocking Supplier Subtotal:</t>
  </si>
  <si>
    <t>WVBE Stocking Supplier Subtotal:</t>
  </si>
  <si>
    <t>SDVE Stocking Supplier Subtotal:</t>
  </si>
  <si>
    <t>MSDV Stocking Supplier Subtotal</t>
  </si>
  <si>
    <t>WSDV Stocking Supplier Subtotal:</t>
  </si>
  <si>
    <t>MWSDV Stocking Supplier Subtotal</t>
  </si>
  <si>
    <t>MBE Non-Stocking Subtotal:</t>
  </si>
  <si>
    <t>MWBE Non-Stocking Subtotal:</t>
  </si>
  <si>
    <t>VBE Non-Stocking Subtotal:</t>
  </si>
  <si>
    <t>WBE Non-Stocking Subtotal:</t>
  </si>
  <si>
    <t>MVBE Non-Stocking Subtotal:</t>
  </si>
  <si>
    <t>WVBE Non-Stocking Subtotal:</t>
  </si>
  <si>
    <t>SDVE Non-Stocking Subtotal:</t>
  </si>
  <si>
    <t>MSDV Non-Stocking Subtotal</t>
  </si>
  <si>
    <t>WSDV Non-Stocking Subtotal:</t>
  </si>
  <si>
    <t>MWSDV Non-Stocking Subtotal</t>
  </si>
  <si>
    <t>MBE  Subtotal:</t>
  </si>
  <si>
    <t>MWBE  Subtotal:</t>
  </si>
  <si>
    <t>WBE  Subtotal:</t>
  </si>
  <si>
    <t>VBE  Subtotal:</t>
  </si>
  <si>
    <t>MVBE Subtotal:</t>
  </si>
  <si>
    <t>WVBE  Subtotal:</t>
  </si>
  <si>
    <t>SDVE  Subtotal:</t>
  </si>
  <si>
    <t>MSDV  Subtotal</t>
  </si>
  <si>
    <t>WSDV  Subtotal:</t>
  </si>
  <si>
    <t>MWSDV  Subtotal</t>
  </si>
  <si>
    <t>SECTION  1</t>
  </si>
  <si>
    <t>SECTION  2</t>
  </si>
  <si>
    <t>SECTION  3</t>
  </si>
  <si>
    <t>SECTION  4</t>
  </si>
  <si>
    <t>A</t>
  </si>
  <si>
    <t>B</t>
  </si>
  <si>
    <t>C</t>
  </si>
  <si>
    <t>D</t>
  </si>
  <si>
    <t>E</t>
  </si>
  <si>
    <t>F</t>
  </si>
  <si>
    <t>G</t>
  </si>
  <si>
    <t>H</t>
  </si>
  <si>
    <t>I</t>
  </si>
  <si>
    <t>Scope of Work</t>
  </si>
  <si>
    <t>Instructions For Completion of SDBUR</t>
  </si>
  <si>
    <t>SECTION 5</t>
  </si>
  <si>
    <r>
      <t xml:space="preserve">Bureau of Small Business Opportunities (For BSBO Use Only) - </t>
    </r>
    <r>
      <rPr>
        <b/>
        <sz val="14"/>
        <color indexed="10"/>
        <rFont val="Arial"/>
        <family val="2"/>
      </rPr>
      <t>A</t>
    </r>
  </si>
  <si>
    <t>Section 5 - Actual Commitment Summary By Small Diverse Business Type and Service Category</t>
  </si>
  <si>
    <t>Section 5 - All information within Section 5 is Computed Per Formula with exception to Section 5 A as denoted below.</t>
  </si>
  <si>
    <t>MEP</t>
  </si>
  <si>
    <r>
      <rPr>
        <b/>
        <sz val="11"/>
        <color indexed="10"/>
        <rFont val="Arial"/>
        <family val="2"/>
      </rPr>
      <t>A:</t>
    </r>
    <r>
      <rPr>
        <sz val="11"/>
        <rFont val="Arial"/>
        <family val="2"/>
      </rPr>
      <t xml:space="preserve"> Enter Small Diverse Business Company Name.</t>
    </r>
  </si>
  <si>
    <r>
      <rPr>
        <b/>
        <sz val="11"/>
        <color indexed="10"/>
        <rFont val="Arial"/>
        <family val="2"/>
      </rPr>
      <t>B:</t>
    </r>
    <r>
      <rPr>
        <sz val="11"/>
        <rFont val="Arial"/>
        <family val="2"/>
      </rPr>
      <t xml:space="preserve"> Click on the cell where the Small Diverse Business Type (MBE, WBE,etc.) must be entered. After clicking on the cell a "drop down" symbol will appear to the right of the cell. Click on the "drop down" symbol and scroll down to the Small Diverse Business Type (MBE, WBE, etc.) describing the Small Diverse Business being entered.  </t>
    </r>
  </si>
  <si>
    <r>
      <rPr>
        <b/>
        <sz val="11"/>
        <color indexed="10"/>
        <rFont val="Arial"/>
        <family val="2"/>
      </rPr>
      <t>C:</t>
    </r>
    <r>
      <rPr>
        <sz val="11"/>
        <rFont val="Arial"/>
        <family val="2"/>
      </rPr>
      <t xml:space="preserve"> Enter the $ Value of the Small Diverse Business Subcontract.</t>
    </r>
  </si>
  <si>
    <r>
      <rPr>
        <b/>
        <sz val="11"/>
        <color indexed="10"/>
        <rFont val="Arial"/>
        <family val="2"/>
      </rPr>
      <t>D:</t>
    </r>
    <r>
      <rPr>
        <sz val="11"/>
        <rFont val="Arial"/>
        <family val="2"/>
      </rPr>
      <t xml:space="preserve"> Enter the Scope of Work being performed or the material manufactured.</t>
    </r>
  </si>
  <si>
    <r>
      <rPr>
        <b/>
        <sz val="11"/>
        <color indexed="10"/>
        <rFont val="Arial"/>
        <family val="2"/>
      </rPr>
      <t>F:</t>
    </r>
    <r>
      <rPr>
        <sz val="11"/>
        <rFont val="Arial"/>
        <family val="2"/>
      </rPr>
      <t xml:space="preserve"> Computed Per Formula. Credit Towards Project MPL based on $ Value of the Subcontractor's/Manufacturer's Subcontract.</t>
    </r>
  </si>
  <si>
    <r>
      <rPr>
        <b/>
        <sz val="11"/>
        <color indexed="10"/>
        <rFont val="Arial"/>
        <family val="2"/>
      </rPr>
      <t>G:</t>
    </r>
    <r>
      <rPr>
        <sz val="11"/>
        <rFont val="Arial"/>
        <family val="2"/>
      </rPr>
      <t xml:space="preserve"> Enter the total monies paid to the Small Diverse Business in regards to the related reported Small Diverse Business commitment.</t>
    </r>
  </si>
  <si>
    <r>
      <rPr>
        <b/>
        <sz val="11"/>
        <color indexed="10"/>
        <rFont val="Arial"/>
        <family val="2"/>
      </rPr>
      <t>H:</t>
    </r>
    <r>
      <rPr>
        <sz val="11"/>
        <rFont val="Arial"/>
        <family val="2"/>
      </rPr>
      <t xml:space="preserve"> Computed Per Formula. Credit Towards Project MPL based on the ACTUAL PAYMENT TO DATE with respect to the Subcontractor's/Manufacturer's Subcontract presented in Column G.</t>
    </r>
  </si>
  <si>
    <r>
      <rPr>
        <b/>
        <sz val="11"/>
        <color indexed="10"/>
        <rFont val="Arial"/>
        <family val="2"/>
      </rPr>
      <t>I:</t>
    </r>
    <r>
      <rPr>
        <sz val="11"/>
        <rFont val="Arial"/>
        <family val="2"/>
      </rPr>
      <t xml:space="preserve"> Computed Per Formula. Difference between the $ Value of the Subcontractor's/Manufacturer's Subcontract presented in Column C and the $ Value of the Total Payment to Date in Column G.</t>
    </r>
  </si>
  <si>
    <r>
      <rPr>
        <b/>
        <sz val="11"/>
        <color indexed="10"/>
        <rFont val="Arial"/>
        <family val="2"/>
      </rPr>
      <t>C:</t>
    </r>
    <r>
      <rPr>
        <sz val="11"/>
        <rFont val="Arial"/>
        <family val="2"/>
      </rPr>
      <t xml:space="preserve"> Click on the cell entitled "General or MEP." After clicking on the cell a "drop down" symbol will appear to the right of the cell. Click on the "drop down" symbol and scroll down to "General" if the stocked material being provided relates to General Construction items or scroll to "MEP" if the stocked material being provided relates to Mechanical,Electrical and/or HVAC Construction items.</t>
    </r>
  </si>
  <si>
    <r>
      <rPr>
        <b/>
        <sz val="11"/>
        <color indexed="10"/>
        <rFont val="Arial"/>
        <family val="2"/>
      </rPr>
      <t>D:</t>
    </r>
    <r>
      <rPr>
        <sz val="11"/>
        <rFont val="Arial"/>
        <family val="2"/>
      </rPr>
      <t xml:space="preserve"> Enter a description of the materials,supplies, and/or equipment being provided.</t>
    </r>
  </si>
  <si>
    <r>
      <rPr>
        <b/>
        <sz val="11"/>
        <color indexed="10"/>
        <rFont val="Arial"/>
        <family val="2"/>
      </rPr>
      <t>E:</t>
    </r>
    <r>
      <rPr>
        <sz val="11"/>
        <rFont val="Arial"/>
        <family val="2"/>
      </rPr>
      <t xml:space="preserve"> Enter the $ Value of the Small Diverse Business Purchase Order.</t>
    </r>
  </si>
  <si>
    <r>
      <rPr>
        <b/>
        <sz val="11"/>
        <color indexed="10"/>
        <rFont val="Arial"/>
        <family val="2"/>
      </rPr>
      <t>F:</t>
    </r>
    <r>
      <rPr>
        <sz val="11"/>
        <rFont val="Arial"/>
        <family val="2"/>
      </rPr>
      <t xml:space="preserve"> Computed Per Formula. Credit Towards Project MPL based on $ Value of the Stocking Supplier Purchase Order.</t>
    </r>
  </si>
  <si>
    <r>
      <rPr>
        <b/>
        <sz val="11"/>
        <color indexed="10"/>
        <rFont val="Arial"/>
        <family val="2"/>
      </rPr>
      <t>H:</t>
    </r>
    <r>
      <rPr>
        <sz val="11"/>
        <rFont val="Arial"/>
        <family val="2"/>
      </rPr>
      <t xml:space="preserve"> Computed Per Formula. Credit Towards Project MPL based on the ACTUAL PAYMENT TO DATE with respect to the Small Diverse Business Purchase Order  presented in Column E.</t>
    </r>
  </si>
  <si>
    <r>
      <rPr>
        <b/>
        <sz val="11"/>
        <color indexed="10"/>
        <rFont val="Arial"/>
        <family val="2"/>
      </rPr>
      <t>I:</t>
    </r>
    <r>
      <rPr>
        <sz val="11"/>
        <rFont val="Arial"/>
        <family val="2"/>
      </rPr>
      <t xml:space="preserve"> Computed Per Formula. Difference between the $ Value of the Small Diverse Business Purchase Order presented in Column E and the $ Value of the Total Payment to Date in Column G.</t>
    </r>
  </si>
  <si>
    <r>
      <rPr>
        <b/>
        <sz val="11"/>
        <color indexed="10"/>
        <rFont val="Arial"/>
        <family val="2"/>
      </rPr>
      <t>C:</t>
    </r>
    <r>
      <rPr>
        <sz val="11"/>
        <rFont val="Arial"/>
        <family val="2"/>
      </rPr>
      <t xml:space="preserve"> Enter the $ Value of the Small Diverse Business Purchase Order.</t>
    </r>
  </si>
  <si>
    <r>
      <rPr>
        <b/>
        <sz val="11"/>
        <color indexed="10"/>
        <rFont val="Arial"/>
        <family val="2"/>
      </rPr>
      <t>E:</t>
    </r>
    <r>
      <rPr>
        <sz val="11"/>
        <rFont val="Arial"/>
        <family val="2"/>
      </rPr>
      <t xml:space="preserve"> Enter the % Fee or Commission charged by the Small Diverse Business Non-Stocking Supplier for the provision of the materials,supplies, and/or equipment.</t>
    </r>
  </si>
  <si>
    <r>
      <rPr>
        <b/>
        <sz val="11"/>
        <color indexed="10"/>
        <rFont val="Arial"/>
        <family val="2"/>
      </rPr>
      <t>F:</t>
    </r>
    <r>
      <rPr>
        <sz val="11"/>
        <rFont val="Arial"/>
        <family val="2"/>
      </rPr>
      <t xml:space="preserve"> Computed Per Formula. Credit Towards Project MPL based on $ Value of the Non-Stocking Supplier Purchase Order.</t>
    </r>
  </si>
  <si>
    <r>
      <rPr>
        <b/>
        <sz val="11"/>
        <color indexed="10"/>
        <rFont val="Arial"/>
        <family val="2"/>
      </rPr>
      <t>H:</t>
    </r>
    <r>
      <rPr>
        <sz val="11"/>
        <rFont val="Arial"/>
        <family val="2"/>
      </rPr>
      <t xml:space="preserve"> Computed Per Formula. Credit Towards Project MPL based on the ACTUAL PAYMENT TO DATE with respect to the Small Diverse Business Purchase Order  presented in Column C.</t>
    </r>
  </si>
  <si>
    <r>
      <rPr>
        <b/>
        <sz val="11"/>
        <color indexed="10"/>
        <rFont val="Arial"/>
        <family val="2"/>
      </rPr>
      <t>I:</t>
    </r>
    <r>
      <rPr>
        <sz val="11"/>
        <rFont val="Arial"/>
        <family val="2"/>
      </rPr>
      <t xml:space="preserve"> Computed Per Formula. Difference between the $ Value of the Small Diverse Business Purchase Order presented in Column C and the $ Value of the Total Payment to Date in Column G.</t>
    </r>
  </si>
  <si>
    <r>
      <rPr>
        <b/>
        <sz val="11"/>
        <color indexed="10"/>
        <rFont val="Arial"/>
        <family val="2"/>
      </rPr>
      <t>A:</t>
    </r>
    <r>
      <rPr>
        <sz val="11"/>
        <rFont val="Arial"/>
        <family val="2"/>
      </rPr>
      <t xml:space="preserve"> For BSBO use only. Rejected SDBUR reports may result in the witholding of future Application For Payments until the said report is satisfactorily submitted and approved.</t>
    </r>
  </si>
  <si>
    <t>Bureau of Small Business Opportunities</t>
  </si>
  <si>
    <r>
      <t xml:space="preserve">The </t>
    </r>
    <r>
      <rPr>
        <b/>
        <sz val="11"/>
        <rFont val="Arial"/>
        <family val="2"/>
      </rPr>
      <t>SDBUR FORM</t>
    </r>
    <r>
      <rPr>
        <sz val="11"/>
        <rFont val="Arial"/>
        <family val="2"/>
      </rPr>
      <t xml:space="preserve"> is comprised of </t>
    </r>
    <r>
      <rPr>
        <b/>
        <sz val="11"/>
        <rFont val="Arial"/>
        <family val="2"/>
      </rPr>
      <t>5 different Sections</t>
    </r>
    <r>
      <rPr>
        <sz val="11"/>
        <rFont val="Arial"/>
        <family val="2"/>
      </rPr>
      <t xml:space="preserve">. </t>
    </r>
    <r>
      <rPr>
        <b/>
        <sz val="11"/>
        <rFont val="Arial"/>
        <family val="2"/>
      </rPr>
      <t>Section 1</t>
    </r>
    <r>
      <rPr>
        <sz val="11"/>
        <rFont val="Arial"/>
        <family val="2"/>
      </rPr>
      <t xml:space="preserve"> captures both Contractor and Project specific information. </t>
    </r>
    <r>
      <rPr>
        <b/>
        <sz val="11"/>
        <rFont val="Arial"/>
        <family val="2"/>
      </rPr>
      <t>Section 2</t>
    </r>
    <r>
      <rPr>
        <sz val="11"/>
        <rFont val="Arial"/>
        <family val="2"/>
      </rPr>
      <t xml:space="preserve"> captures </t>
    </r>
    <r>
      <rPr>
        <b/>
        <sz val="11"/>
        <rFont val="Arial"/>
        <family val="2"/>
      </rPr>
      <t>Subcontractor and Manufacturer</t>
    </r>
    <r>
      <rPr>
        <sz val="11"/>
        <rFont val="Arial"/>
        <family val="2"/>
      </rPr>
      <t xml:space="preserve"> Small Diverse Business Commitment information, </t>
    </r>
    <r>
      <rPr>
        <b/>
        <sz val="11"/>
        <rFont val="Arial"/>
        <family val="2"/>
      </rPr>
      <t xml:space="preserve">Section 3 </t>
    </r>
    <r>
      <rPr>
        <sz val="11"/>
        <rFont val="Arial"/>
        <family val="2"/>
      </rPr>
      <t xml:space="preserve">captures </t>
    </r>
    <r>
      <rPr>
        <b/>
        <sz val="11"/>
        <rFont val="Arial"/>
        <family val="2"/>
      </rPr>
      <t>Stocking Supplier</t>
    </r>
    <r>
      <rPr>
        <sz val="11"/>
        <rFont val="Arial"/>
        <family val="2"/>
      </rPr>
      <t xml:space="preserve"> Small Diverse Business Commitment information, </t>
    </r>
    <r>
      <rPr>
        <b/>
        <sz val="11"/>
        <rFont val="Arial"/>
        <family val="2"/>
      </rPr>
      <t>Section 4</t>
    </r>
    <r>
      <rPr>
        <sz val="11"/>
        <rFont val="Arial"/>
        <family val="2"/>
      </rPr>
      <t xml:space="preserve"> captures </t>
    </r>
    <r>
      <rPr>
        <b/>
        <sz val="11"/>
        <rFont val="Arial"/>
        <family val="2"/>
      </rPr>
      <t xml:space="preserve">Non-Stocking Supplier </t>
    </r>
    <r>
      <rPr>
        <sz val="11"/>
        <rFont val="Arial"/>
        <family val="2"/>
      </rPr>
      <t xml:space="preserve">Small Diverse Business Commitment information, and </t>
    </r>
    <r>
      <rPr>
        <b/>
        <sz val="11"/>
        <rFont val="Arial"/>
        <family val="2"/>
      </rPr>
      <t xml:space="preserve">Section 5 </t>
    </r>
    <r>
      <rPr>
        <sz val="11"/>
        <rFont val="Arial"/>
        <family val="2"/>
      </rPr>
      <t>captures</t>
    </r>
    <r>
      <rPr>
        <b/>
        <sz val="11"/>
        <rFont val="Arial"/>
        <family val="2"/>
      </rPr>
      <t xml:space="preserve"> Summary </t>
    </r>
    <r>
      <rPr>
        <sz val="11"/>
        <rFont val="Arial"/>
        <family val="2"/>
      </rPr>
      <t xml:space="preserve">Small Diverse Business Commitment and BSBO information.                                                                                                                                                                                                      </t>
    </r>
  </si>
  <si>
    <r>
      <rPr>
        <b/>
        <sz val="11"/>
        <color indexed="10"/>
        <rFont val="Arial"/>
        <family val="2"/>
      </rPr>
      <t>E:</t>
    </r>
    <r>
      <rPr>
        <sz val="11"/>
        <rFont val="Arial"/>
        <family val="2"/>
      </rPr>
      <t xml:space="preserve"> Click on the cell where the a Yes or No response must be entered regarding whether or not the Small Diverse Business Subcontractor has agreed to self-perform 60% of the work with its own forces. After clicking on the cell a "drop down" symbol will appear to the right of the cell. Click on the "drop down" symbol and scroll down to select "</t>
    </r>
    <r>
      <rPr>
        <b/>
        <sz val="11"/>
        <rFont val="Arial"/>
        <family val="2"/>
      </rPr>
      <t>Yes"</t>
    </r>
    <r>
      <rPr>
        <sz val="11"/>
        <rFont val="Arial"/>
        <family val="2"/>
      </rPr>
      <t xml:space="preserve"> if the Small Diverse Business has agreed to Perfrom 60% of the work with their own forces and "</t>
    </r>
    <r>
      <rPr>
        <b/>
        <sz val="11"/>
        <rFont val="Arial"/>
        <family val="2"/>
      </rPr>
      <t>No"</t>
    </r>
    <r>
      <rPr>
        <sz val="11"/>
        <rFont val="Arial"/>
        <family val="2"/>
      </rPr>
      <t xml:space="preserve"> if the Small Diverse Business has not agreed to the 60% self-performance requirement. Note: No Small Diverse Business Credit will be provided regarding No entries.  </t>
    </r>
  </si>
  <si>
    <t>Minority Woman Veteran Business Enterprise</t>
  </si>
  <si>
    <t>MWVBE Subcontractor Subtotal:</t>
  </si>
  <si>
    <t>MWVBE Stocking Supplier Subtotal:</t>
  </si>
  <si>
    <t>MWVBE Non-Stocking Subtotal:</t>
  </si>
  <si>
    <t>MWVBE  Subtotal:</t>
  </si>
  <si>
    <t>MWVBE</t>
  </si>
  <si>
    <t>MBE,MWBE,WBE,VBE,MVBE,WVBE,MWVBE,SDVE,MSDV,WSDV,MWSDV</t>
  </si>
  <si>
    <r>
      <t xml:space="preserve">Section 4 - Non-Stocking Supplier Commitments:  </t>
    </r>
    <r>
      <rPr>
        <b/>
        <sz val="11"/>
        <color indexed="30"/>
        <rFont val="Arial"/>
        <family val="2"/>
      </rPr>
      <t>SDB non-stocking suppliers are credited at only the amount of the fee or commission charged by the SDB non-stocking supplier for assistance in the procurement of the materials and supplies provided the fees or commissions are reasonable and not excessive as compared with fees customarily allowed for similar services and with the understanding that under no circumstances shall the credit, for a SDB non-stocking supplier, exceed 10% of the purchase order cost.</t>
    </r>
  </si>
  <si>
    <r>
      <t xml:space="preserve">Section 3 - Stocking Supplier Commitments:  </t>
    </r>
    <r>
      <rPr>
        <b/>
        <sz val="11"/>
        <color indexed="30"/>
        <rFont val="Arial"/>
        <family val="2"/>
      </rPr>
      <t xml:space="preserve">60% of the total cost of the materials or supplies purchased from a small diverse business stocking supplier is counted towards the SDB MPL. </t>
    </r>
  </si>
  <si>
    <r>
      <t xml:space="preserve">Section 2 - Subcontractor &amp; Manufacturer Commitments: </t>
    </r>
    <r>
      <rPr>
        <b/>
        <sz val="11"/>
        <color indexed="30"/>
        <rFont val="Arial"/>
        <family val="2"/>
      </rPr>
      <t xml:space="preserve">100% of the subcontract amount is counted towards the SDB MPL. 100% of the total cost of the materials or supplies purchased from the Small Diverse Business manufacturers is counted towards the SDB MPL. </t>
    </r>
  </si>
  <si>
    <r>
      <t xml:space="preserve">Section 1 - Project and Contract Specific Data - </t>
    </r>
    <r>
      <rPr>
        <sz val="12"/>
        <rFont val="Arial"/>
        <family val="2"/>
      </rPr>
      <t>Input all required fields.</t>
    </r>
  </si>
  <si>
    <t>$ Value Credit  toward MPL: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</si>
</sst>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7" formatCode="&quot;$&quot;#,##0.00_);\(&quot;$&quot;#,##0.00\)"/>
    <numFmt numFmtId="44" formatCode="_(&quot;$&quot;* #,##0.00_);_(&quot;$&quot;* \(#,##0.00\);_(&quot;$&quot;* &quot;-&quot;??_);_(@_)"/>
    <numFmt numFmtId="164" formatCode="0.0%"/>
    <numFmt numFmtId="165" formatCode="&quot;$&quot;#,##0.00"/>
  </numFmts>
  <fonts count="29" x14ac:knownFonts="1">
    <font>
      <sz val="10"/>
      <name val="Arial"/>
    </font>
    <font>
      <sz val="10"/>
      <name val="Arial"/>
    </font>
    <font>
      <b/>
      <sz val="10"/>
      <name val="Arial"/>
      <family val="2"/>
    </font>
    <font>
      <b/>
      <sz val="12"/>
      <name val="Arial"/>
      <family val="2"/>
    </font>
    <font>
      <sz val="12"/>
      <name val="Arial"/>
      <family val="2"/>
    </font>
    <font>
      <sz val="10"/>
      <name val="Arial"/>
      <family val="2"/>
    </font>
    <font>
      <sz val="12"/>
      <name val="Arial"/>
      <family val="2"/>
    </font>
    <font>
      <sz val="10"/>
      <name val="Arial"/>
      <family val="2"/>
    </font>
    <font>
      <b/>
      <sz val="11"/>
      <name val="Arial"/>
      <family val="2"/>
    </font>
    <font>
      <b/>
      <sz val="14"/>
      <name val="Arial"/>
      <family val="2"/>
    </font>
    <font>
      <sz val="9"/>
      <name val="Arial"/>
      <family val="2"/>
    </font>
    <font>
      <b/>
      <sz val="9"/>
      <name val="Arial"/>
      <family val="2"/>
    </font>
    <font>
      <b/>
      <sz val="12"/>
      <name val="Arial Black"/>
      <family val="2"/>
    </font>
    <font>
      <sz val="11"/>
      <name val="Arial"/>
      <family val="2"/>
    </font>
    <font>
      <b/>
      <sz val="8"/>
      <name val="Arial"/>
      <family val="2"/>
    </font>
    <font>
      <b/>
      <sz val="10"/>
      <color indexed="10"/>
      <name val="Arial"/>
      <family val="2"/>
    </font>
    <font>
      <sz val="10"/>
      <name val="Arial"/>
      <family val="2"/>
    </font>
    <font>
      <sz val="8.6"/>
      <name val="Arial"/>
      <family val="2"/>
    </font>
    <font>
      <b/>
      <sz val="11"/>
      <color indexed="10"/>
      <name val="Arial"/>
      <family val="2"/>
    </font>
    <font>
      <b/>
      <sz val="14"/>
      <color indexed="10"/>
      <name val="Arial"/>
      <family val="2"/>
    </font>
    <font>
      <b/>
      <sz val="16"/>
      <name val="Arial"/>
      <family val="2"/>
    </font>
    <font>
      <b/>
      <sz val="11"/>
      <color indexed="30"/>
      <name val="Arial"/>
      <family val="2"/>
    </font>
    <font>
      <sz val="9"/>
      <color rgb="FFFF0000"/>
      <name val="Arial"/>
      <family val="2"/>
    </font>
    <font>
      <sz val="10"/>
      <color rgb="FFFF0000"/>
      <name val="Arial"/>
      <family val="2"/>
    </font>
    <font>
      <b/>
      <sz val="11"/>
      <color theme="1"/>
      <name val="Arial"/>
      <family val="2"/>
    </font>
    <font>
      <b/>
      <sz val="11"/>
      <color rgb="FFFF0000"/>
      <name val="Arial"/>
      <family val="2"/>
    </font>
    <font>
      <b/>
      <sz val="12"/>
      <color rgb="FFFF0000"/>
      <name val="Arial"/>
      <family val="2"/>
    </font>
    <font>
      <b/>
      <sz val="14"/>
      <color rgb="FFFF0000"/>
      <name val="Arial"/>
      <family val="2"/>
    </font>
    <font>
      <b/>
      <sz val="10"/>
      <color rgb="FFFF0000"/>
      <name val="Arial"/>
      <family val="2"/>
    </font>
  </fonts>
  <fills count="13">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theme="0" tint="-0.249977111117893"/>
        <bgColor indexed="64"/>
      </patternFill>
    </fill>
    <fill>
      <patternFill patternType="solid">
        <fgColor rgb="FFFFFF00"/>
        <bgColor indexed="64"/>
      </patternFill>
    </fill>
    <fill>
      <patternFill patternType="solid">
        <fgColor theme="0"/>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6" tint="0.59999389629810485"/>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0" tint="-0.14999847407452621"/>
        <bgColor indexed="64"/>
      </patternFill>
    </fill>
  </fills>
  <borders count="27">
    <border>
      <left/>
      <right/>
      <top/>
      <bottom/>
      <diagonal/>
    </border>
    <border>
      <left style="medium">
        <color indexed="64"/>
      </left>
      <right style="medium">
        <color indexed="64"/>
      </right>
      <top style="medium">
        <color indexed="64"/>
      </top>
      <bottom style="medium">
        <color indexed="64"/>
      </bottom>
      <diagonal/>
    </border>
    <border>
      <left style="thick">
        <color indexed="64"/>
      </left>
      <right style="thick">
        <color indexed="64"/>
      </right>
      <top style="thick">
        <color indexed="64"/>
      </top>
      <bottom style="thick">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medium">
        <color indexed="64"/>
      </left>
      <right style="medium">
        <color indexed="64"/>
      </right>
      <top style="medium">
        <color indexed="64"/>
      </top>
      <bottom/>
      <diagonal/>
    </border>
    <border>
      <left style="thick">
        <color indexed="64"/>
      </left>
      <right style="thick">
        <color indexed="64"/>
      </right>
      <top/>
      <bottom style="thick">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style="thick">
        <color indexed="64"/>
      </right>
      <top style="thick">
        <color indexed="64"/>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right/>
      <top style="medium">
        <color indexed="64"/>
      </top>
      <bottom style="medium">
        <color indexed="64"/>
      </bottom>
      <diagonal/>
    </border>
    <border>
      <left style="thin">
        <color indexed="64"/>
      </left>
      <right style="thin">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231">
    <xf numFmtId="0" fontId="0" fillId="0" borderId="0" xfId="0"/>
    <xf numFmtId="0" fontId="5" fillId="0" borderId="0" xfId="0" applyFont="1"/>
    <xf numFmtId="0" fontId="3" fillId="0" borderId="0" xfId="0" applyFont="1"/>
    <xf numFmtId="0" fontId="2" fillId="0" borderId="1" xfId="0" applyFont="1" applyBorder="1" applyAlignment="1">
      <alignment horizontal="center"/>
    </xf>
    <xf numFmtId="165" fontId="11" fillId="0" borderId="1" xfId="0" applyNumberFormat="1" applyFont="1" applyBorder="1" applyAlignment="1">
      <alignment horizontal="center"/>
    </xf>
    <xf numFmtId="0" fontId="0" fillId="0" borderId="0" xfId="0" applyAlignment="1">
      <alignment horizontal="left"/>
    </xf>
    <xf numFmtId="0" fontId="0" fillId="4" borderId="0" xfId="0" applyFill="1" applyProtection="1"/>
    <xf numFmtId="0" fontId="3" fillId="0" borderId="1" xfId="0" applyFont="1" applyBorder="1" applyAlignment="1" applyProtection="1">
      <alignment horizontal="right"/>
    </xf>
    <xf numFmtId="0" fontId="0" fillId="2" borderId="0" xfId="0" applyFill="1" applyProtection="1"/>
    <xf numFmtId="0" fontId="0" fillId="2" borderId="0" xfId="0" applyFill="1" applyBorder="1" applyProtection="1"/>
    <xf numFmtId="0" fontId="0" fillId="0" borderId="0" xfId="0" applyProtection="1"/>
    <xf numFmtId="0" fontId="4" fillId="4" borderId="0" xfId="0" applyFont="1" applyFill="1" applyBorder="1" applyProtection="1"/>
    <xf numFmtId="0" fontId="3" fillId="4" borderId="0" xfId="0" applyFont="1" applyFill="1" applyAlignment="1" applyProtection="1">
      <alignment horizontal="right"/>
    </xf>
    <xf numFmtId="0" fontId="4" fillId="2" borderId="0" xfId="0" applyFont="1" applyFill="1" applyProtection="1"/>
    <xf numFmtId="0" fontId="4" fillId="2" borderId="0" xfId="0" applyFont="1" applyFill="1" applyBorder="1" applyProtection="1"/>
    <xf numFmtId="0" fontId="4" fillId="4" borderId="0" xfId="0" applyFont="1" applyFill="1" applyProtection="1"/>
    <xf numFmtId="0" fontId="3" fillId="4" borderId="0" xfId="0" applyFont="1" applyFill="1" applyBorder="1" applyAlignment="1" applyProtection="1">
      <alignment wrapText="1"/>
    </xf>
    <xf numFmtId="0" fontId="5" fillId="4" borderId="0" xfId="0" applyFont="1" applyFill="1" applyProtection="1"/>
    <xf numFmtId="0" fontId="5" fillId="0" borderId="0" xfId="0" applyFont="1" applyProtection="1"/>
    <xf numFmtId="0" fontId="0" fillId="4" borderId="0" xfId="0" applyFill="1" applyBorder="1" applyProtection="1"/>
    <xf numFmtId="0" fontId="3" fillId="4" borderId="0" xfId="0" applyFont="1" applyFill="1" applyAlignment="1" applyProtection="1">
      <alignment horizontal="center"/>
    </xf>
    <xf numFmtId="0" fontId="2" fillId="0" borderId="2" xfId="0" applyFont="1" applyBorder="1" applyAlignment="1" applyProtection="1">
      <alignment horizontal="center"/>
    </xf>
    <xf numFmtId="0" fontId="5" fillId="0" borderId="2" xfId="0" applyFont="1" applyBorder="1" applyProtection="1"/>
    <xf numFmtId="0" fontId="2" fillId="0" borderId="2" xfId="0" applyFont="1" applyBorder="1" applyAlignment="1" applyProtection="1">
      <alignment horizontal="center" wrapText="1"/>
    </xf>
    <xf numFmtId="44" fontId="5" fillId="0" borderId="3" xfId="0" applyNumberFormat="1" applyFont="1" applyBorder="1" applyProtection="1"/>
    <xf numFmtId="0" fontId="0" fillId="0" borderId="4" xfId="0" applyBorder="1" applyProtection="1"/>
    <xf numFmtId="44" fontId="5" fillId="0" borderId="4" xfId="0" applyNumberFormat="1" applyFont="1" applyBorder="1" applyProtection="1"/>
    <xf numFmtId="44" fontId="0" fillId="0" borderId="4" xfId="1" applyFont="1" applyBorder="1" applyProtection="1"/>
    <xf numFmtId="0" fontId="2" fillId="0" borderId="1" xfId="0" applyFont="1" applyBorder="1" applyAlignment="1" applyProtection="1">
      <alignment horizontal="right"/>
    </xf>
    <xf numFmtId="44" fontId="3" fillId="0" borderId="5" xfId="1" applyFont="1" applyBorder="1" applyProtection="1"/>
    <xf numFmtId="44" fontId="3" fillId="0" borderId="5" xfId="0" applyNumberFormat="1" applyFont="1" applyBorder="1" applyProtection="1"/>
    <xf numFmtId="0" fontId="0" fillId="4" borderId="0" xfId="0" applyFill="1" applyAlignment="1" applyProtection="1">
      <alignment horizontal="right"/>
    </xf>
    <xf numFmtId="165" fontId="7" fillId="5" borderId="1" xfId="1" applyNumberFormat="1" applyFont="1" applyFill="1" applyBorder="1" applyProtection="1"/>
    <xf numFmtId="44" fontId="5" fillId="4" borderId="0" xfId="0" applyNumberFormat="1" applyFont="1" applyFill="1" applyProtection="1"/>
    <xf numFmtId="0" fontId="3" fillId="4" borderId="0" xfId="0" applyFont="1" applyFill="1" applyBorder="1" applyAlignment="1" applyProtection="1">
      <alignment horizontal="right"/>
    </xf>
    <xf numFmtId="0" fontId="0" fillId="4" borderId="0" xfId="0" applyFill="1" applyBorder="1" applyAlignment="1" applyProtection="1">
      <alignment horizontal="right"/>
    </xf>
    <xf numFmtId="44" fontId="0" fillId="0" borderId="3" xfId="1" applyFont="1" applyBorder="1" applyProtection="1"/>
    <xf numFmtId="0" fontId="0" fillId="0" borderId="3" xfId="0" applyBorder="1" applyProtection="1"/>
    <xf numFmtId="44" fontId="6" fillId="4" borderId="0" xfId="1" applyFont="1" applyFill="1" applyBorder="1" applyProtection="1"/>
    <xf numFmtId="0" fontId="2" fillId="0" borderId="2" xfId="0" applyFont="1" applyFill="1" applyBorder="1" applyAlignment="1" applyProtection="1">
      <alignment horizontal="center" wrapText="1"/>
    </xf>
    <xf numFmtId="44" fontId="7" fillId="4" borderId="0" xfId="1" applyFont="1" applyFill="1" applyProtection="1"/>
    <xf numFmtId="44" fontId="7" fillId="4" borderId="6" xfId="1" applyFont="1" applyFill="1" applyBorder="1" applyProtection="1"/>
    <xf numFmtId="44" fontId="2" fillId="0" borderId="1" xfId="1" applyFont="1" applyBorder="1" applyAlignment="1" applyProtection="1">
      <alignment horizontal="right"/>
    </xf>
    <xf numFmtId="44" fontId="3" fillId="4" borderId="0" xfId="1" applyFont="1" applyFill="1" applyProtection="1"/>
    <xf numFmtId="44" fontId="3" fillId="4" borderId="0" xfId="1" applyFont="1" applyFill="1" applyBorder="1" applyAlignment="1" applyProtection="1">
      <alignment horizontal="right"/>
    </xf>
    <xf numFmtId="44" fontId="7" fillId="4" borderId="0" xfId="1" applyFont="1" applyFill="1" applyBorder="1" applyProtection="1"/>
    <xf numFmtId="0" fontId="3" fillId="6" borderId="7" xfId="0" applyFont="1" applyFill="1" applyBorder="1" applyAlignment="1" applyProtection="1">
      <alignment horizontal="left"/>
    </xf>
    <xf numFmtId="0" fontId="3" fillId="6" borderId="8" xfId="0" applyFont="1" applyFill="1" applyBorder="1" applyAlignment="1" applyProtection="1">
      <alignment horizontal="left"/>
    </xf>
    <xf numFmtId="0" fontId="3" fillId="6" borderId="9" xfId="0" applyFont="1" applyFill="1" applyBorder="1" applyAlignment="1" applyProtection="1">
      <alignment horizontal="left"/>
    </xf>
    <xf numFmtId="0" fontId="3" fillId="4" borderId="0" xfId="0" applyFont="1" applyFill="1" applyBorder="1" applyAlignment="1" applyProtection="1">
      <alignment horizontal="left"/>
    </xf>
    <xf numFmtId="0" fontId="8" fillId="0" borderId="10" xfId="0" applyFont="1" applyBorder="1" applyAlignment="1" applyProtection="1">
      <alignment horizontal="center"/>
    </xf>
    <xf numFmtId="0" fontId="3" fillId="0" borderId="2" xfId="0" applyFont="1" applyBorder="1" applyAlignment="1" applyProtection="1">
      <alignment horizontal="center"/>
    </xf>
    <xf numFmtId="0" fontId="3" fillId="0" borderId="2" xfId="0" applyFont="1" applyFill="1" applyBorder="1" applyAlignment="1" applyProtection="1">
      <alignment horizontal="center"/>
    </xf>
    <xf numFmtId="164" fontId="0" fillId="0" borderId="5" xfId="2" applyNumberFormat="1" applyFont="1" applyBorder="1" applyAlignment="1" applyProtection="1">
      <alignment horizontal="center"/>
    </xf>
    <xf numFmtId="44" fontId="0" fillId="0" borderId="1" xfId="0" applyNumberFormat="1" applyBorder="1" applyProtection="1"/>
    <xf numFmtId="164" fontId="0" fillId="0" borderId="1" xfId="2" applyNumberFormat="1" applyFont="1" applyBorder="1" applyAlignment="1" applyProtection="1">
      <alignment horizontal="center"/>
    </xf>
    <xf numFmtId="44" fontId="0" fillId="0" borderId="11" xfId="0" applyNumberFormat="1" applyBorder="1" applyProtection="1"/>
    <xf numFmtId="164" fontId="0" fillId="0" borderId="11" xfId="2" applyNumberFormat="1" applyFont="1" applyBorder="1" applyAlignment="1" applyProtection="1">
      <alignment horizontal="center"/>
    </xf>
    <xf numFmtId="0" fontId="3" fillId="4" borderId="0" xfId="0" applyFont="1" applyFill="1" applyProtection="1"/>
    <xf numFmtId="0" fontId="3" fillId="0" borderId="0" xfId="0" applyFont="1" applyProtection="1"/>
    <xf numFmtId="14" fontId="4" fillId="0" borderId="1" xfId="0" applyNumberFormat="1" applyFont="1" applyBorder="1" applyAlignment="1" applyProtection="1">
      <alignment horizontal="center"/>
      <protection locked="0"/>
    </xf>
    <xf numFmtId="0" fontId="4" fillId="0" borderId="1" xfId="0" applyFont="1" applyBorder="1" applyAlignment="1" applyProtection="1">
      <alignment horizontal="center"/>
      <protection locked="0"/>
    </xf>
    <xf numFmtId="165" fontId="4" fillId="0" borderId="1" xfId="0" applyNumberFormat="1" applyFont="1" applyFill="1" applyBorder="1" applyAlignment="1" applyProtection="1">
      <protection locked="0"/>
    </xf>
    <xf numFmtId="44" fontId="0" fillId="0" borderId="4" xfId="1" applyFont="1" applyBorder="1" applyProtection="1">
      <protection locked="0"/>
    </xf>
    <xf numFmtId="44" fontId="0" fillId="0" borderId="3" xfId="1" applyFont="1" applyBorder="1" applyProtection="1">
      <protection locked="0"/>
    </xf>
    <xf numFmtId="0" fontId="9" fillId="0" borderId="0" xfId="0" applyFont="1" applyAlignment="1">
      <alignment horizontal="center"/>
    </xf>
    <xf numFmtId="0" fontId="5" fillId="0" borderId="2" xfId="0" applyFont="1" applyBorder="1" applyAlignment="1" applyProtection="1">
      <alignment wrapText="1"/>
    </xf>
    <xf numFmtId="44" fontId="10" fillId="0" borderId="3" xfId="0" applyNumberFormat="1" applyFont="1" applyBorder="1" applyProtection="1">
      <protection locked="0"/>
    </xf>
    <xf numFmtId="0" fontId="10" fillId="0" borderId="3" xfId="0" applyFont="1" applyBorder="1" applyProtection="1"/>
    <xf numFmtId="0" fontId="10" fillId="0" borderId="3" xfId="0" applyFont="1" applyBorder="1" applyAlignment="1" applyProtection="1">
      <alignment horizontal="center"/>
    </xf>
    <xf numFmtId="44" fontId="10" fillId="0" borderId="3" xfId="0" applyNumberFormat="1" applyFont="1" applyBorder="1" applyProtection="1"/>
    <xf numFmtId="44" fontId="10" fillId="0" borderId="4" xfId="1" applyFont="1" applyBorder="1" applyAlignment="1" applyProtection="1">
      <alignment horizontal="center"/>
    </xf>
    <xf numFmtId="44" fontId="10" fillId="0" borderId="4" xfId="0" applyNumberFormat="1" applyFont="1" applyBorder="1" applyProtection="1">
      <protection locked="0"/>
    </xf>
    <xf numFmtId="0" fontId="10" fillId="0" borderId="4" xfId="0" applyFont="1" applyBorder="1" applyProtection="1"/>
    <xf numFmtId="0" fontId="10" fillId="0" borderId="4" xfId="0" applyFont="1" applyBorder="1" applyAlignment="1" applyProtection="1">
      <alignment horizontal="center"/>
    </xf>
    <xf numFmtId="44" fontId="10" fillId="0" borderId="4" xfId="0" applyNumberFormat="1" applyFont="1" applyBorder="1" applyProtection="1"/>
    <xf numFmtId="0" fontId="2" fillId="0" borderId="12" xfId="0" applyFont="1" applyBorder="1" applyAlignment="1" applyProtection="1">
      <alignment horizontal="center" wrapText="1"/>
    </xf>
    <xf numFmtId="0" fontId="5" fillId="0" borderId="3" xfId="0" applyFont="1" applyBorder="1" applyAlignment="1" applyProtection="1">
      <alignment horizontal="center" wrapText="1"/>
      <protection locked="0"/>
    </xf>
    <xf numFmtId="44" fontId="5" fillId="0" borderId="3" xfId="1" applyFont="1" applyBorder="1" applyAlignment="1" applyProtection="1">
      <alignment wrapText="1"/>
      <protection locked="0"/>
    </xf>
    <xf numFmtId="44" fontId="5" fillId="0" borderId="3" xfId="1" applyFont="1" applyBorder="1" applyAlignment="1" applyProtection="1">
      <alignment horizontal="center" wrapText="1"/>
      <protection locked="0"/>
    </xf>
    <xf numFmtId="0" fontId="5" fillId="0" borderId="4" xfId="0" applyFont="1" applyBorder="1" applyAlignment="1" applyProtection="1">
      <alignment horizontal="center" wrapText="1"/>
      <protection locked="0"/>
    </xf>
    <xf numFmtId="44" fontId="5" fillId="0" borderId="4" xfId="1" applyFont="1" applyBorder="1" applyAlignment="1" applyProtection="1">
      <alignment wrapText="1"/>
      <protection locked="0"/>
    </xf>
    <xf numFmtId="44" fontId="5" fillId="0" borderId="4" xfId="1" applyFont="1" applyBorder="1" applyAlignment="1" applyProtection="1">
      <alignment horizontal="center" wrapText="1"/>
      <protection locked="0"/>
    </xf>
    <xf numFmtId="44" fontId="0" fillId="0" borderId="4" xfId="1" applyFont="1" applyBorder="1" applyAlignment="1" applyProtection="1">
      <alignment wrapText="1"/>
      <protection locked="0"/>
    </xf>
    <xf numFmtId="0" fontId="0" fillId="0" borderId="4" xfId="0" applyBorder="1" applyAlignment="1" applyProtection="1">
      <alignment horizontal="center" wrapText="1"/>
      <protection locked="0"/>
    </xf>
    <xf numFmtId="0" fontId="5" fillId="0" borderId="13" xfId="0" applyFont="1" applyBorder="1" applyAlignment="1" applyProtection="1">
      <alignment horizontal="center" wrapText="1"/>
      <protection locked="0"/>
    </xf>
    <xf numFmtId="44" fontId="0" fillId="0" borderId="3" xfId="1" applyFont="1" applyBorder="1" applyAlignment="1" applyProtection="1">
      <alignment wrapText="1"/>
      <protection locked="0"/>
    </xf>
    <xf numFmtId="164" fontId="0" fillId="0" borderId="3" xfId="2" applyNumberFormat="1" applyFont="1" applyBorder="1" applyAlignment="1" applyProtection="1">
      <alignment horizontal="center" wrapText="1"/>
      <protection locked="0"/>
    </xf>
    <xf numFmtId="44" fontId="0" fillId="0" borderId="4" xfId="1" applyFont="1" applyBorder="1" applyAlignment="1" applyProtection="1">
      <alignment horizontal="center" wrapText="1"/>
      <protection locked="0"/>
    </xf>
    <xf numFmtId="164" fontId="0" fillId="0" borderId="4" xfId="2" applyNumberFormat="1" applyFont="1" applyBorder="1" applyAlignment="1" applyProtection="1">
      <alignment horizontal="center" wrapText="1"/>
      <protection locked="0"/>
    </xf>
    <xf numFmtId="9" fontId="0" fillId="0" borderId="4" xfId="2" applyFont="1" applyBorder="1" applyAlignment="1" applyProtection="1">
      <alignment horizontal="center" wrapText="1"/>
      <protection locked="0"/>
    </xf>
    <xf numFmtId="164" fontId="0" fillId="0" borderId="13" xfId="1" applyNumberFormat="1" applyFont="1" applyBorder="1" applyAlignment="1" applyProtection="1">
      <alignment horizontal="center" wrapText="1"/>
      <protection locked="0"/>
    </xf>
    <xf numFmtId="0" fontId="0" fillId="0" borderId="3" xfId="0" applyBorder="1" applyAlignment="1" applyProtection="1">
      <alignment horizontal="center" wrapText="1"/>
      <protection locked="0"/>
    </xf>
    <xf numFmtId="0" fontId="4" fillId="0" borderId="14" xfId="0" applyFont="1" applyFill="1" applyBorder="1" applyProtection="1"/>
    <xf numFmtId="10" fontId="3" fillId="3" borderId="15" xfId="2" applyNumberFormat="1" applyFont="1" applyFill="1" applyBorder="1" applyAlignment="1" applyProtection="1">
      <alignment horizontal="center"/>
      <protection locked="0"/>
    </xf>
    <xf numFmtId="0" fontId="3" fillId="0" borderId="15" xfId="0" applyFont="1" applyBorder="1" applyAlignment="1" applyProtection="1">
      <alignment horizontal="right"/>
    </xf>
    <xf numFmtId="0" fontId="8" fillId="0" borderId="1" xfId="0" applyFont="1" applyBorder="1" applyAlignment="1" applyProtection="1">
      <alignment horizontal="right" wrapText="1"/>
    </xf>
    <xf numFmtId="0" fontId="3" fillId="7" borderId="7" xfId="0" applyFont="1" applyFill="1" applyBorder="1" applyAlignment="1" applyProtection="1">
      <alignment horizontal="left"/>
    </xf>
    <xf numFmtId="0" fontId="5" fillId="7" borderId="8" xfId="0" applyFont="1" applyFill="1" applyBorder="1" applyProtection="1"/>
    <xf numFmtId="0" fontId="3" fillId="7" borderId="9" xfId="0" applyFont="1" applyFill="1" applyBorder="1" applyAlignment="1" applyProtection="1">
      <alignment horizontal="center"/>
    </xf>
    <xf numFmtId="0" fontId="3" fillId="8" borderId="7" xfId="0" applyFont="1" applyFill="1" applyBorder="1" applyAlignment="1" applyProtection="1">
      <alignment horizontal="left"/>
    </xf>
    <xf numFmtId="0" fontId="5" fillId="8" borderId="8" xfId="0" applyFont="1" applyFill="1" applyBorder="1" applyProtection="1"/>
    <xf numFmtId="0" fontId="3" fillId="8" borderId="9" xfId="0" applyFont="1" applyFill="1" applyBorder="1" applyAlignment="1" applyProtection="1">
      <alignment horizontal="center"/>
    </xf>
    <xf numFmtId="0" fontId="5" fillId="0" borderId="3" xfId="0" applyFont="1" applyFill="1" applyBorder="1" applyAlignment="1" applyProtection="1">
      <alignment horizontal="center" wrapText="1"/>
      <protection locked="0"/>
    </xf>
    <xf numFmtId="44" fontId="0" fillId="0" borderId="3" xfId="1" applyFont="1" applyBorder="1" applyAlignment="1" applyProtection="1">
      <alignment horizontal="center"/>
      <protection locked="0"/>
    </xf>
    <xf numFmtId="44" fontId="3" fillId="0" borderId="5" xfId="1" applyFont="1" applyBorder="1" applyAlignment="1" applyProtection="1">
      <alignment horizontal="center"/>
    </xf>
    <xf numFmtId="0" fontId="0" fillId="0" borderId="3" xfId="0" applyBorder="1" applyAlignment="1" applyProtection="1"/>
    <xf numFmtId="0" fontId="2" fillId="9" borderId="2" xfId="0" applyFont="1" applyFill="1" applyBorder="1" applyAlignment="1" applyProtection="1">
      <alignment horizontal="center" wrapText="1"/>
    </xf>
    <xf numFmtId="44" fontId="0" fillId="9" borderId="3" xfId="0" applyNumberFormat="1" applyFill="1" applyBorder="1" applyAlignment="1" applyProtection="1"/>
    <xf numFmtId="44" fontId="3" fillId="9" borderId="5" xfId="1" applyFont="1" applyFill="1" applyBorder="1" applyAlignment="1" applyProtection="1">
      <alignment horizontal="center"/>
    </xf>
    <xf numFmtId="44" fontId="3" fillId="9" borderId="5" xfId="1" applyFont="1" applyFill="1" applyBorder="1" applyProtection="1"/>
    <xf numFmtId="0" fontId="10" fillId="0" borderId="15" xfId="0" applyFont="1" applyBorder="1" applyAlignment="1" applyProtection="1">
      <alignment horizontal="right"/>
    </xf>
    <xf numFmtId="0" fontId="10" fillId="0" borderId="1" xfId="0" applyFont="1" applyBorder="1" applyAlignment="1" applyProtection="1">
      <alignment horizontal="right"/>
    </xf>
    <xf numFmtId="44" fontId="8" fillId="0" borderId="5" xfId="1" applyFont="1" applyBorder="1" applyProtection="1"/>
    <xf numFmtId="44" fontId="8" fillId="0" borderId="5" xfId="0" applyNumberFormat="1" applyFont="1" applyBorder="1" applyProtection="1"/>
    <xf numFmtId="0" fontId="3" fillId="0" borderId="0" xfId="0" applyFont="1" applyAlignment="1" applyProtection="1"/>
    <xf numFmtId="0" fontId="8" fillId="0" borderId="0" xfId="0" applyFont="1" applyProtection="1"/>
    <xf numFmtId="44" fontId="8" fillId="9" borderId="5" xfId="1" applyFont="1" applyFill="1" applyBorder="1" applyProtection="1"/>
    <xf numFmtId="0" fontId="14" fillId="0" borderId="2" xfId="0" applyFont="1" applyBorder="1" applyAlignment="1" applyProtection="1">
      <alignment horizontal="center" wrapText="1"/>
    </xf>
    <xf numFmtId="165" fontId="22" fillId="0" borderId="0" xfId="0" applyNumberFormat="1" applyFont="1" applyAlignment="1">
      <alignment horizontal="center"/>
    </xf>
    <xf numFmtId="0" fontId="2" fillId="0" borderId="1" xfId="0" applyFont="1" applyFill="1" applyBorder="1" applyAlignment="1">
      <alignment horizontal="center"/>
    </xf>
    <xf numFmtId="0" fontId="2" fillId="0" borderId="16" xfId="0" applyFont="1" applyBorder="1" applyAlignment="1" applyProtection="1">
      <alignment horizontal="center"/>
    </xf>
    <xf numFmtId="0" fontId="2" fillId="0" borderId="16" xfId="0" applyFont="1" applyFill="1" applyBorder="1" applyAlignment="1" applyProtection="1">
      <alignment horizontal="center"/>
    </xf>
    <xf numFmtId="44" fontId="13" fillId="0" borderId="15" xfId="1" applyFont="1" applyBorder="1" applyProtection="1">
      <protection locked="0"/>
    </xf>
    <xf numFmtId="44" fontId="13" fillId="0" borderId="15" xfId="1" applyFont="1" applyBorder="1" applyProtection="1"/>
    <xf numFmtId="44" fontId="8" fillId="0" borderId="1" xfId="0" applyNumberFormat="1" applyFont="1" applyBorder="1" applyProtection="1"/>
    <xf numFmtId="10" fontId="8" fillId="3" borderId="1" xfId="2" applyNumberFormat="1" applyFont="1" applyFill="1" applyBorder="1" applyAlignment="1" applyProtection="1">
      <alignment horizontal="center"/>
    </xf>
    <xf numFmtId="10" fontId="13" fillId="0" borderId="1" xfId="2" applyNumberFormat="1" applyFont="1" applyBorder="1" applyAlignment="1" applyProtection="1">
      <alignment horizontal="center"/>
    </xf>
    <xf numFmtId="0" fontId="13" fillId="0" borderId="1" xfId="0" applyFont="1" applyBorder="1" applyAlignment="1" applyProtection="1">
      <alignment horizontal="center"/>
      <protection locked="0"/>
    </xf>
    <xf numFmtId="14" fontId="13" fillId="0" borderId="1" xfId="0" applyNumberFormat="1" applyFont="1" applyBorder="1" applyAlignment="1" applyProtection="1">
      <alignment horizontal="center"/>
    </xf>
    <xf numFmtId="164" fontId="13" fillId="3" borderId="1" xfId="2" applyNumberFormat="1" applyFont="1" applyFill="1" applyBorder="1" applyAlignment="1" applyProtection="1">
      <alignment horizontal="center"/>
    </xf>
    <xf numFmtId="165" fontId="23" fillId="0" borderId="0" xfId="0" applyNumberFormat="1" applyFont="1" applyAlignment="1">
      <alignment horizontal="center"/>
    </xf>
    <xf numFmtId="0" fontId="23" fillId="0" borderId="0" xfId="0" applyFont="1" applyAlignment="1">
      <alignment horizontal="center"/>
    </xf>
    <xf numFmtId="164" fontId="24" fillId="0" borderId="2" xfId="0" applyNumberFormat="1" applyFont="1" applyBorder="1" applyAlignment="1" applyProtection="1">
      <alignment horizontal="center"/>
    </xf>
    <xf numFmtId="44" fontId="25" fillId="0" borderId="2" xfId="0" applyNumberFormat="1" applyFont="1" applyBorder="1" applyProtection="1"/>
    <xf numFmtId="44" fontId="24" fillId="0" borderId="2" xfId="0" applyNumberFormat="1" applyFont="1" applyBorder="1" applyProtection="1"/>
    <xf numFmtId="0" fontId="2" fillId="6" borderId="5" xfId="0" applyFont="1" applyFill="1" applyBorder="1" applyAlignment="1" applyProtection="1">
      <alignment horizontal="center"/>
    </xf>
    <xf numFmtId="0" fontId="2" fillId="6" borderId="1" xfId="0" applyFont="1" applyFill="1" applyBorder="1" applyAlignment="1" applyProtection="1">
      <alignment horizontal="center"/>
    </xf>
    <xf numFmtId="0" fontId="2" fillId="6" borderId="1" xfId="0" applyFont="1" applyFill="1" applyBorder="1" applyAlignment="1" applyProtection="1">
      <alignment horizontal="center" wrapText="1"/>
    </xf>
    <xf numFmtId="0" fontId="4" fillId="10" borderId="0" xfId="0" applyFont="1" applyFill="1" applyBorder="1" applyProtection="1"/>
    <xf numFmtId="0" fontId="4" fillId="10" borderId="0" xfId="0" applyFont="1" applyFill="1" applyProtection="1"/>
    <xf numFmtId="0" fontId="0" fillId="10" borderId="0" xfId="0" applyFill="1" applyProtection="1"/>
    <xf numFmtId="0" fontId="5" fillId="10" borderId="0" xfId="0" applyFont="1" applyFill="1" applyProtection="1"/>
    <xf numFmtId="0" fontId="3" fillId="6" borderId="2" xfId="0" applyFont="1" applyFill="1" applyBorder="1" applyAlignment="1">
      <alignment horizontal="center"/>
    </xf>
    <xf numFmtId="0" fontId="2" fillId="6" borderId="7" xfId="0" applyFont="1" applyFill="1" applyBorder="1" applyAlignment="1" applyProtection="1">
      <alignment horizontal="center"/>
    </xf>
    <xf numFmtId="0" fontId="3" fillId="6" borderId="2" xfId="0" applyFont="1" applyFill="1" applyBorder="1" applyAlignment="1" applyProtection="1">
      <alignment horizontal="center"/>
    </xf>
    <xf numFmtId="0" fontId="10" fillId="4" borderId="0" xfId="0" applyFont="1" applyFill="1" applyBorder="1" applyAlignment="1" applyProtection="1">
      <alignment horizontal="center"/>
    </xf>
    <xf numFmtId="0" fontId="10" fillId="4" borderId="0" xfId="0" applyFont="1" applyFill="1" applyBorder="1" applyAlignment="1" applyProtection="1">
      <alignment horizontal="right"/>
    </xf>
    <xf numFmtId="165" fontId="0" fillId="4" borderId="0" xfId="0" applyNumberFormat="1" applyFill="1" applyBorder="1" applyProtection="1"/>
    <xf numFmtId="164" fontId="16" fillId="4" borderId="0" xfId="2" applyNumberFormat="1" applyFont="1" applyFill="1" applyBorder="1" applyAlignment="1" applyProtection="1">
      <alignment horizontal="center"/>
    </xf>
    <xf numFmtId="0" fontId="2" fillId="6" borderId="5" xfId="0" applyFont="1" applyFill="1" applyBorder="1" applyAlignment="1" applyProtection="1">
      <alignment horizontal="center"/>
      <protection locked="0"/>
    </xf>
    <xf numFmtId="0" fontId="2" fillId="6" borderId="1" xfId="0" applyFont="1" applyFill="1" applyBorder="1" applyAlignment="1" applyProtection="1">
      <alignment horizontal="center"/>
      <protection locked="0"/>
    </xf>
    <xf numFmtId="0" fontId="0" fillId="6" borderId="12" xfId="0" applyFill="1" applyBorder="1" applyProtection="1">
      <protection locked="0"/>
    </xf>
    <xf numFmtId="0" fontId="0" fillId="6" borderId="2" xfId="0" applyFill="1" applyBorder="1" applyProtection="1">
      <protection locked="0"/>
    </xf>
    <xf numFmtId="0" fontId="17" fillId="0" borderId="1" xfId="0" applyFont="1" applyBorder="1" applyAlignment="1" applyProtection="1">
      <alignment horizontal="right"/>
    </xf>
    <xf numFmtId="7" fontId="0" fillId="0" borderId="1" xfId="0" applyNumberFormat="1" applyBorder="1" applyAlignment="1" applyProtection="1">
      <alignment horizontal="right"/>
    </xf>
    <xf numFmtId="7" fontId="5" fillId="0" borderId="1" xfId="0" applyNumberFormat="1" applyFont="1" applyBorder="1" applyAlignment="1" applyProtection="1">
      <alignment horizontal="right"/>
    </xf>
    <xf numFmtId="7" fontId="0" fillId="0" borderId="5" xfId="0" applyNumberFormat="1" applyBorder="1" applyAlignment="1" applyProtection="1">
      <alignment horizontal="right"/>
    </xf>
    <xf numFmtId="0" fontId="0" fillId="4" borderId="0" xfId="0" applyFill="1"/>
    <xf numFmtId="0" fontId="3" fillId="11" borderId="17" xfId="0" applyFont="1" applyFill="1" applyBorder="1" applyAlignment="1" applyProtection="1">
      <alignment horizontal="left"/>
    </xf>
    <xf numFmtId="0" fontId="5" fillId="11" borderId="18" xfId="0" applyFont="1" applyFill="1" applyBorder="1" applyProtection="1"/>
    <xf numFmtId="0" fontId="3" fillId="11" borderId="18" xfId="0" applyFont="1" applyFill="1" applyBorder="1" applyAlignment="1" applyProtection="1">
      <alignment horizontal="center"/>
    </xf>
    <xf numFmtId="0" fontId="3" fillId="11" borderId="19" xfId="0" applyFont="1" applyFill="1" applyBorder="1" applyAlignment="1" applyProtection="1">
      <alignment horizontal="center"/>
    </xf>
    <xf numFmtId="0" fontId="26" fillId="6" borderId="2" xfId="0" applyFont="1" applyFill="1" applyBorder="1" applyAlignment="1" applyProtection="1">
      <alignment horizontal="center"/>
    </xf>
    <xf numFmtId="0" fontId="27" fillId="4" borderId="0" xfId="0" applyFont="1" applyFill="1" applyAlignment="1" applyProtection="1">
      <alignment horizontal="center"/>
    </xf>
    <xf numFmtId="0" fontId="27" fillId="4" borderId="0" xfId="0" applyFont="1" applyFill="1" applyAlignment="1">
      <alignment horizontal="center"/>
    </xf>
    <xf numFmtId="0" fontId="27" fillId="4" borderId="0" xfId="0" applyFont="1" applyFill="1" applyBorder="1" applyAlignment="1" applyProtection="1">
      <alignment horizontal="center"/>
    </xf>
    <xf numFmtId="0" fontId="0" fillId="12" borderId="20" xfId="0" applyFill="1" applyBorder="1"/>
    <xf numFmtId="0" fontId="0" fillId="12" borderId="0" xfId="0" applyFill="1" applyBorder="1"/>
    <xf numFmtId="0" fontId="0" fillId="12" borderId="21" xfId="0" applyFill="1" applyBorder="1"/>
    <xf numFmtId="14" fontId="3" fillId="10" borderId="14" xfId="0" applyNumberFormat="1" applyFont="1" applyFill="1" applyBorder="1" applyAlignment="1" applyProtection="1">
      <alignment horizontal="center"/>
      <protection locked="0"/>
    </xf>
    <xf numFmtId="14" fontId="3" fillId="10" borderId="22" xfId="0" applyNumberFormat="1" applyFont="1" applyFill="1" applyBorder="1" applyAlignment="1" applyProtection="1">
      <alignment horizontal="center"/>
      <protection locked="0"/>
    </xf>
    <xf numFmtId="14" fontId="3" fillId="10" borderId="15" xfId="0" applyNumberFormat="1" applyFont="1" applyFill="1" applyBorder="1" applyAlignment="1" applyProtection="1">
      <alignment horizontal="center"/>
      <protection locked="0"/>
    </xf>
    <xf numFmtId="0" fontId="13" fillId="4" borderId="0" xfId="0" applyFont="1" applyFill="1" applyAlignment="1" applyProtection="1"/>
    <xf numFmtId="0" fontId="0" fillId="4" borderId="0" xfId="0" applyFill="1" applyAlignment="1" applyProtection="1"/>
    <xf numFmtId="0" fontId="0" fillId="0" borderId="0" xfId="0" applyAlignment="1"/>
    <xf numFmtId="0" fontId="12" fillId="4" borderId="0" xfId="0" applyFont="1" applyFill="1" applyAlignment="1" applyProtection="1">
      <protection locked="0"/>
    </xf>
    <xf numFmtId="0" fontId="5" fillId="4" borderId="0" xfId="0" applyFont="1" applyFill="1"/>
    <xf numFmtId="165" fontId="3" fillId="0" borderId="5" xfId="1" applyNumberFormat="1" applyFont="1" applyBorder="1" applyProtection="1"/>
    <xf numFmtId="0" fontId="28" fillId="0" borderId="1" xfId="0" applyFont="1" applyFill="1" applyBorder="1" applyAlignment="1">
      <alignment horizontal="center"/>
    </xf>
    <xf numFmtId="0" fontId="10" fillId="0" borderId="23" xfId="0" applyFont="1" applyFill="1" applyBorder="1" applyProtection="1"/>
    <xf numFmtId="165" fontId="5" fillId="5" borderId="1" xfId="1" applyNumberFormat="1" applyFont="1" applyFill="1" applyBorder="1" applyProtection="1"/>
    <xf numFmtId="164" fontId="5" fillId="0" borderId="5" xfId="2" applyNumberFormat="1" applyFont="1" applyBorder="1" applyAlignment="1" applyProtection="1">
      <alignment horizontal="center"/>
    </xf>
    <xf numFmtId="0" fontId="0" fillId="0" borderId="0" xfId="0" applyAlignment="1">
      <alignment wrapText="1"/>
    </xf>
    <xf numFmtId="0" fontId="0" fillId="0" borderId="0" xfId="0"/>
    <xf numFmtId="0" fontId="9" fillId="12" borderId="17" xfId="0" applyFont="1" applyFill="1" applyBorder="1"/>
    <xf numFmtId="0" fontId="9" fillId="12" borderId="18" xfId="0" applyFont="1" applyFill="1" applyBorder="1"/>
    <xf numFmtId="0" fontId="9" fillId="12" borderId="19" xfId="0" applyFont="1" applyFill="1" applyBorder="1"/>
    <xf numFmtId="0" fontId="13" fillId="0" borderId="20" xfId="0" applyFont="1" applyBorder="1" applyAlignment="1">
      <alignment wrapText="1"/>
    </xf>
    <xf numFmtId="0" fontId="13" fillId="0" borderId="0" xfId="0" applyFont="1" applyBorder="1" applyAlignment="1">
      <alignment wrapText="1"/>
    </xf>
    <xf numFmtId="0" fontId="13" fillId="0" borderId="21" xfId="0" applyFont="1" applyBorder="1" applyAlignment="1">
      <alignment wrapText="1"/>
    </xf>
    <xf numFmtId="0" fontId="13" fillId="0" borderId="20" xfId="0" applyFont="1" applyBorder="1"/>
    <xf numFmtId="0" fontId="13" fillId="0" borderId="0" xfId="0" applyFont="1" applyBorder="1"/>
    <xf numFmtId="0" fontId="13" fillId="0" borderId="21" xfId="0" applyFont="1" applyBorder="1"/>
    <xf numFmtId="0" fontId="13" fillId="0" borderId="24" xfId="0" applyFont="1" applyBorder="1" applyAlignment="1">
      <alignment wrapText="1"/>
    </xf>
    <xf numFmtId="0" fontId="13" fillId="0" borderId="25" xfId="0" applyFont="1" applyBorder="1" applyAlignment="1">
      <alignment wrapText="1"/>
    </xf>
    <xf numFmtId="0" fontId="13" fillId="0" borderId="26" xfId="0" applyFont="1" applyBorder="1" applyAlignment="1">
      <alignment wrapText="1"/>
    </xf>
    <xf numFmtId="0" fontId="9" fillId="12" borderId="17" xfId="0" applyFont="1" applyFill="1" applyBorder="1" applyAlignment="1">
      <alignment wrapText="1"/>
    </xf>
    <xf numFmtId="0" fontId="9" fillId="12" borderId="18" xfId="0" applyFont="1" applyFill="1" applyBorder="1" applyAlignment="1">
      <alignment wrapText="1"/>
    </xf>
    <xf numFmtId="0" fontId="9" fillId="12" borderId="19" xfId="0" applyFont="1" applyFill="1" applyBorder="1" applyAlignment="1">
      <alignment wrapText="1"/>
    </xf>
    <xf numFmtId="0" fontId="20" fillId="0" borderId="17" xfId="0" applyFont="1" applyBorder="1" applyAlignment="1">
      <alignment horizontal="center"/>
    </xf>
    <xf numFmtId="0" fontId="20" fillId="0" borderId="18" xfId="0" applyFont="1" applyBorder="1" applyAlignment="1">
      <alignment horizontal="center"/>
    </xf>
    <xf numFmtId="0" fontId="20" fillId="0" borderId="19" xfId="0" applyFont="1" applyBorder="1" applyAlignment="1">
      <alignment horizontal="center"/>
    </xf>
    <xf numFmtId="0" fontId="9" fillId="12" borderId="7" xfId="0" applyFont="1" applyFill="1" applyBorder="1" applyAlignment="1">
      <alignment wrapText="1"/>
    </xf>
    <xf numFmtId="0" fontId="9" fillId="12" borderId="8" xfId="0" applyFont="1" applyFill="1" applyBorder="1" applyAlignment="1">
      <alignment wrapText="1"/>
    </xf>
    <xf numFmtId="0" fontId="9" fillId="12" borderId="9" xfId="0" applyFont="1" applyFill="1" applyBorder="1" applyAlignment="1">
      <alignment wrapText="1"/>
    </xf>
    <xf numFmtId="0" fontId="20" fillId="0" borderId="24" xfId="0" applyFont="1" applyBorder="1" applyAlignment="1">
      <alignment horizontal="center"/>
    </xf>
    <xf numFmtId="0" fontId="20" fillId="0" borderId="25" xfId="0" applyFont="1" applyBorder="1" applyAlignment="1">
      <alignment horizontal="center"/>
    </xf>
    <xf numFmtId="0" fontId="20" fillId="0" borderId="26" xfId="0" applyFont="1" applyBorder="1" applyAlignment="1">
      <alignment horizontal="center"/>
    </xf>
    <xf numFmtId="0" fontId="10" fillId="4" borderId="14" xfId="0" applyFont="1" applyFill="1" applyBorder="1" applyAlignment="1" applyProtection="1">
      <alignment horizontal="center"/>
    </xf>
    <xf numFmtId="0" fontId="10" fillId="4" borderId="22" xfId="0" applyFont="1" applyFill="1" applyBorder="1" applyAlignment="1" applyProtection="1">
      <alignment horizontal="center"/>
    </xf>
    <xf numFmtId="0" fontId="10" fillId="4" borderId="15" xfId="0" applyFont="1" applyFill="1" applyBorder="1" applyAlignment="1" applyProtection="1">
      <alignment horizontal="center"/>
    </xf>
    <xf numFmtId="0" fontId="3" fillId="6" borderId="7" xfId="0" applyFont="1" applyFill="1" applyBorder="1" applyProtection="1">
      <protection locked="0"/>
    </xf>
    <xf numFmtId="0" fontId="3" fillId="6" borderId="9" xfId="0" applyFont="1" applyFill="1" applyBorder="1" applyProtection="1">
      <protection locked="0"/>
    </xf>
    <xf numFmtId="0" fontId="0" fillId="6" borderId="7" xfId="0" applyFill="1" applyBorder="1" applyProtection="1">
      <protection locked="0"/>
    </xf>
    <xf numFmtId="0" fontId="0" fillId="6" borderId="9" xfId="0" applyFill="1" applyBorder="1" applyProtection="1">
      <protection locked="0"/>
    </xf>
    <xf numFmtId="0" fontId="5" fillId="4" borderId="14" xfId="0" applyFont="1" applyFill="1" applyBorder="1" applyAlignment="1" applyProtection="1">
      <alignment horizontal="center"/>
    </xf>
    <xf numFmtId="0" fontId="0" fillId="4" borderId="22" xfId="0" applyFill="1" applyBorder="1" applyAlignment="1" applyProtection="1">
      <alignment horizontal="center"/>
    </xf>
    <xf numFmtId="0" fontId="0" fillId="4" borderId="15" xfId="0" applyFill="1" applyBorder="1" applyAlignment="1" applyProtection="1">
      <alignment horizontal="center"/>
    </xf>
    <xf numFmtId="0" fontId="5" fillId="4" borderId="22" xfId="0" applyFont="1" applyFill="1" applyBorder="1" applyAlignment="1" applyProtection="1">
      <alignment horizontal="center"/>
    </xf>
    <xf numFmtId="0" fontId="5" fillId="4" borderId="15" xfId="0" applyFont="1" applyFill="1" applyBorder="1" applyAlignment="1" applyProtection="1">
      <alignment horizontal="center"/>
    </xf>
    <xf numFmtId="0" fontId="9" fillId="0" borderId="0" xfId="0" applyFont="1" applyAlignment="1">
      <alignment horizontal="center"/>
    </xf>
    <xf numFmtId="0" fontId="0" fillId="0" borderId="0" xfId="0"/>
    <xf numFmtId="0" fontId="3" fillId="10" borderId="14" xfId="0" applyFont="1" applyFill="1" applyBorder="1" applyAlignment="1" applyProtection="1">
      <alignment horizontal="center" wrapText="1"/>
    </xf>
    <xf numFmtId="0" fontId="3" fillId="10" borderId="22" xfId="0" applyFont="1" applyFill="1" applyBorder="1" applyAlignment="1" applyProtection="1">
      <alignment horizontal="center" wrapText="1"/>
    </xf>
    <xf numFmtId="0" fontId="3" fillId="10" borderId="15" xfId="0" applyFont="1" applyFill="1" applyBorder="1" applyAlignment="1" applyProtection="1">
      <alignment horizontal="center" wrapText="1"/>
    </xf>
    <xf numFmtId="0" fontId="4" fillId="0" borderId="14" xfId="0" applyFont="1" applyBorder="1" applyProtection="1">
      <protection locked="0"/>
    </xf>
    <xf numFmtId="0" fontId="4" fillId="0" borderId="22" xfId="0" applyFont="1" applyBorder="1" applyProtection="1">
      <protection locked="0"/>
    </xf>
    <xf numFmtId="0" fontId="4" fillId="0" borderId="15" xfId="0" applyFont="1" applyBorder="1" applyProtection="1">
      <protection locked="0"/>
    </xf>
    <xf numFmtId="0" fontId="3" fillId="6" borderId="7" xfId="0" applyFont="1" applyFill="1" applyBorder="1" applyAlignment="1" applyProtection="1">
      <alignment horizontal="center"/>
    </xf>
    <xf numFmtId="0" fontId="3" fillId="6" borderId="9" xfId="0" applyFont="1" applyFill="1" applyBorder="1" applyAlignment="1" applyProtection="1">
      <alignment horizontal="center"/>
    </xf>
  </cellXfs>
  <cellStyles count="3">
    <cellStyle name="Currency" xfId="1" builtinId="4"/>
    <cellStyle name="Normal" xfId="0" builtinId="0"/>
    <cellStyle name="Percent" xfId="2" builtinId="5"/>
  </cellStyles>
  <dxfs count="8">
    <dxf>
      <font>
        <b/>
        <i val="0"/>
        <condense val="0"/>
        <extend val="0"/>
        <color indexed="10"/>
      </font>
    </dxf>
    <dxf>
      <font>
        <b/>
        <i val="0"/>
        <condense val="0"/>
        <extend val="0"/>
        <color indexed="10"/>
      </font>
      <border>
        <left style="thin">
          <color indexed="10"/>
        </left>
        <right style="thin">
          <color indexed="10"/>
        </right>
        <top style="thin">
          <color indexed="10"/>
        </top>
        <bottom style="thin">
          <color indexed="10"/>
        </bottom>
      </border>
    </dxf>
    <dxf>
      <font>
        <b/>
        <i val="0"/>
        <condense val="0"/>
        <extend val="0"/>
        <color indexed="10"/>
      </font>
      <border>
        <left style="thin">
          <color indexed="10"/>
        </left>
        <right style="thin">
          <color indexed="10"/>
        </right>
        <top style="thin">
          <color indexed="10"/>
        </top>
        <bottom style="thin">
          <color indexed="10"/>
        </bottom>
      </border>
    </dxf>
    <dxf>
      <font>
        <b/>
        <i val="0"/>
        <condense val="0"/>
        <extend val="0"/>
        <color indexed="10"/>
      </font>
      <border>
        <left style="thin">
          <color indexed="64"/>
        </left>
        <right style="thin">
          <color indexed="64"/>
        </right>
        <top style="thin">
          <color indexed="64"/>
        </top>
        <bottom style="thin">
          <color indexed="64"/>
        </bottom>
      </border>
    </dxf>
    <dxf>
      <font>
        <b/>
        <i val="0"/>
        <condense val="0"/>
        <extend val="0"/>
        <color indexed="10"/>
      </font>
      <border>
        <left style="thin">
          <color indexed="10"/>
        </left>
        <right style="thin">
          <color indexed="10"/>
        </right>
        <top style="thin">
          <color indexed="10"/>
        </top>
        <bottom style="thin">
          <color indexed="10"/>
        </bottom>
      </border>
    </dxf>
    <dxf>
      <font>
        <b/>
        <i val="0"/>
        <condense val="0"/>
        <extend val="0"/>
        <color indexed="10"/>
      </font>
      <border>
        <left style="thin">
          <color indexed="64"/>
        </left>
        <right style="thin">
          <color indexed="64"/>
        </right>
        <top style="thin">
          <color indexed="64"/>
        </top>
        <bottom style="thin">
          <color indexed="64"/>
        </bottom>
      </border>
    </dxf>
    <dxf>
      <font>
        <b/>
        <i val="0"/>
        <condense val="0"/>
        <extend val="0"/>
        <color indexed="10"/>
      </font>
      <border>
        <left style="thin">
          <color indexed="64"/>
        </left>
        <right style="thin">
          <color indexed="64"/>
        </right>
        <top style="thin">
          <color indexed="64"/>
        </top>
        <bottom style="thin">
          <color indexed="64"/>
        </bottom>
      </border>
    </dxf>
    <dxf>
      <font>
        <b/>
        <i val="0"/>
        <condense val="0"/>
        <extend val="0"/>
        <color indexed="10"/>
      </font>
      <border>
        <left style="thin">
          <color indexed="64"/>
        </left>
        <right style="thin">
          <color indexed="64"/>
        </right>
        <top style="thin">
          <color indexed="64"/>
        </top>
        <bottom style="thin">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0"/>
  <sheetViews>
    <sheetView workbookViewId="0">
      <selection activeCell="A12" sqref="A12:N12"/>
    </sheetView>
  </sheetViews>
  <sheetFormatPr defaultRowHeight="12.75" x14ac:dyDescent="0.2"/>
  <cols>
    <col min="11" max="11" width="9.140625" customWidth="1"/>
    <col min="14" max="14" width="12.42578125" customWidth="1"/>
  </cols>
  <sheetData>
    <row r="1" spans="1:14" ht="18.75" customHeight="1" thickTop="1" x14ac:dyDescent="0.3">
      <c r="A1" s="200" t="s">
        <v>158</v>
      </c>
      <c r="B1" s="201"/>
      <c r="C1" s="201"/>
      <c r="D1" s="201"/>
      <c r="E1" s="201"/>
      <c r="F1" s="201"/>
      <c r="G1" s="201"/>
      <c r="H1" s="201"/>
      <c r="I1" s="201"/>
      <c r="J1" s="201"/>
      <c r="K1" s="201"/>
      <c r="L1" s="201"/>
      <c r="M1" s="201"/>
      <c r="N1" s="202"/>
    </row>
    <row r="2" spans="1:14" ht="17.25" customHeight="1" thickBot="1" x14ac:dyDescent="0.35">
      <c r="A2" s="206" t="s">
        <v>132</v>
      </c>
      <c r="B2" s="207"/>
      <c r="C2" s="207"/>
      <c r="D2" s="207"/>
      <c r="E2" s="207"/>
      <c r="F2" s="207"/>
      <c r="G2" s="207"/>
      <c r="H2" s="207"/>
      <c r="I2" s="207"/>
      <c r="J2" s="207"/>
      <c r="K2" s="207"/>
      <c r="L2" s="207"/>
      <c r="M2" s="207"/>
      <c r="N2" s="208"/>
    </row>
    <row r="3" spans="1:14" ht="13.5" thickTop="1" x14ac:dyDescent="0.2">
      <c r="A3" s="167"/>
      <c r="B3" s="168"/>
      <c r="C3" s="168"/>
      <c r="D3" s="168"/>
      <c r="E3" s="168"/>
      <c r="F3" s="168"/>
      <c r="G3" s="168"/>
      <c r="H3" s="168"/>
      <c r="I3" s="168"/>
      <c r="J3" s="168"/>
      <c r="K3" s="168"/>
      <c r="L3" s="168"/>
      <c r="M3" s="168"/>
      <c r="N3" s="169"/>
    </row>
    <row r="4" spans="1:14" ht="66.75" customHeight="1" thickBot="1" x14ac:dyDescent="0.25">
      <c r="A4" s="194" t="s">
        <v>159</v>
      </c>
      <c r="B4" s="195"/>
      <c r="C4" s="195"/>
      <c r="D4" s="195"/>
      <c r="E4" s="195"/>
      <c r="F4" s="195"/>
      <c r="G4" s="195"/>
      <c r="H4" s="195"/>
      <c r="I4" s="195"/>
      <c r="J4" s="195"/>
      <c r="K4" s="195"/>
      <c r="L4" s="195"/>
      <c r="M4" s="195"/>
      <c r="N4" s="196"/>
    </row>
    <row r="5" spans="1:14" ht="16.5" customHeight="1" thickTop="1" thickBot="1" x14ac:dyDescent="0.3">
      <c r="A5" s="203" t="s">
        <v>171</v>
      </c>
      <c r="B5" s="204"/>
      <c r="C5" s="204"/>
      <c r="D5" s="204"/>
      <c r="E5" s="204"/>
      <c r="F5" s="204"/>
      <c r="G5" s="204"/>
      <c r="H5" s="204"/>
      <c r="I5" s="204"/>
      <c r="J5" s="204"/>
      <c r="K5" s="204"/>
      <c r="L5" s="204"/>
      <c r="M5" s="204"/>
      <c r="N5" s="205"/>
    </row>
    <row r="6" spans="1:14" ht="3.75" customHeight="1" thickTop="1" thickBot="1" x14ac:dyDescent="0.25"/>
    <row r="7" spans="1:14" ht="51.75" customHeight="1" thickTop="1" x14ac:dyDescent="0.25">
      <c r="A7" s="197" t="s">
        <v>170</v>
      </c>
      <c r="B7" s="198"/>
      <c r="C7" s="198"/>
      <c r="D7" s="198"/>
      <c r="E7" s="198"/>
      <c r="F7" s="198"/>
      <c r="G7" s="198"/>
      <c r="H7" s="198"/>
      <c r="I7" s="198"/>
      <c r="J7" s="198"/>
      <c r="K7" s="198"/>
      <c r="L7" s="198"/>
      <c r="M7" s="198"/>
      <c r="N7" s="199"/>
    </row>
    <row r="8" spans="1:14" ht="15" x14ac:dyDescent="0.25">
      <c r="A8" s="191" t="s">
        <v>138</v>
      </c>
      <c r="B8" s="192"/>
      <c r="C8" s="192"/>
      <c r="D8" s="192"/>
      <c r="E8" s="192"/>
      <c r="F8" s="192"/>
      <c r="G8" s="192"/>
      <c r="H8" s="192"/>
      <c r="I8" s="192"/>
      <c r="J8" s="192"/>
      <c r="K8" s="192"/>
      <c r="L8" s="192"/>
      <c r="M8" s="192"/>
      <c r="N8" s="193"/>
    </row>
    <row r="9" spans="1:14" ht="44.25" customHeight="1" x14ac:dyDescent="0.2">
      <c r="A9" s="188" t="s">
        <v>139</v>
      </c>
      <c r="B9" s="189"/>
      <c r="C9" s="189"/>
      <c r="D9" s="189"/>
      <c r="E9" s="189"/>
      <c r="F9" s="189"/>
      <c r="G9" s="189"/>
      <c r="H9" s="189"/>
      <c r="I9" s="189"/>
      <c r="J9" s="189"/>
      <c r="K9" s="189"/>
      <c r="L9" s="189"/>
      <c r="M9" s="189"/>
      <c r="N9" s="190"/>
    </row>
    <row r="10" spans="1:14" ht="17.25" customHeight="1" x14ac:dyDescent="0.25">
      <c r="A10" s="191" t="s">
        <v>140</v>
      </c>
      <c r="B10" s="192"/>
      <c r="C10" s="192"/>
      <c r="D10" s="192"/>
      <c r="E10" s="192"/>
      <c r="F10" s="192"/>
      <c r="G10" s="192"/>
      <c r="H10" s="192"/>
      <c r="I10" s="192"/>
      <c r="J10" s="192"/>
      <c r="K10" s="192"/>
      <c r="L10" s="192"/>
      <c r="M10" s="192"/>
      <c r="N10" s="193"/>
    </row>
    <row r="11" spans="1:14" ht="15.75" customHeight="1" x14ac:dyDescent="0.25">
      <c r="A11" s="191" t="s">
        <v>141</v>
      </c>
      <c r="B11" s="192"/>
      <c r="C11" s="192"/>
      <c r="D11" s="192"/>
      <c r="E11" s="192"/>
      <c r="F11" s="192"/>
      <c r="G11" s="192"/>
      <c r="H11" s="192"/>
      <c r="I11" s="192"/>
      <c r="J11" s="192"/>
      <c r="K11" s="192"/>
      <c r="L11" s="192"/>
      <c r="M11" s="192"/>
      <c r="N11" s="193"/>
    </row>
    <row r="12" spans="1:14" ht="71.25" customHeight="1" x14ac:dyDescent="0.2">
      <c r="A12" s="188" t="s">
        <v>160</v>
      </c>
      <c r="B12" s="189"/>
      <c r="C12" s="189"/>
      <c r="D12" s="189"/>
      <c r="E12" s="189"/>
      <c r="F12" s="189"/>
      <c r="G12" s="189"/>
      <c r="H12" s="189"/>
      <c r="I12" s="189"/>
      <c r="J12" s="189"/>
      <c r="K12" s="189"/>
      <c r="L12" s="189"/>
      <c r="M12" s="189"/>
      <c r="N12" s="190"/>
    </row>
    <row r="13" spans="1:14" ht="15" x14ac:dyDescent="0.25">
      <c r="A13" s="191" t="s">
        <v>142</v>
      </c>
      <c r="B13" s="192"/>
      <c r="C13" s="192"/>
      <c r="D13" s="192"/>
      <c r="E13" s="192"/>
      <c r="F13" s="192"/>
      <c r="G13" s="192"/>
      <c r="H13" s="192"/>
      <c r="I13" s="192"/>
      <c r="J13" s="192"/>
      <c r="K13" s="192"/>
      <c r="L13" s="192"/>
      <c r="M13" s="192"/>
      <c r="N13" s="193"/>
    </row>
    <row r="14" spans="1:14" ht="15" x14ac:dyDescent="0.25">
      <c r="A14" s="191" t="s">
        <v>143</v>
      </c>
      <c r="B14" s="192"/>
      <c r="C14" s="192"/>
      <c r="D14" s="192"/>
      <c r="E14" s="192"/>
      <c r="F14" s="192"/>
      <c r="G14" s="192"/>
      <c r="H14" s="192"/>
      <c r="I14" s="192"/>
      <c r="J14" s="192"/>
      <c r="K14" s="192"/>
      <c r="L14" s="192"/>
      <c r="M14" s="192"/>
      <c r="N14" s="193"/>
    </row>
    <row r="15" spans="1:14" ht="29.25" customHeight="1" x14ac:dyDescent="0.2">
      <c r="A15" s="188" t="s">
        <v>144</v>
      </c>
      <c r="B15" s="189"/>
      <c r="C15" s="189"/>
      <c r="D15" s="189"/>
      <c r="E15" s="189"/>
      <c r="F15" s="189"/>
      <c r="G15" s="189"/>
      <c r="H15" s="189"/>
      <c r="I15" s="189"/>
      <c r="J15" s="189"/>
      <c r="K15" s="189"/>
      <c r="L15" s="189"/>
      <c r="M15" s="189"/>
      <c r="N15" s="190"/>
    </row>
    <row r="16" spans="1:14" ht="29.25" customHeight="1" thickBot="1" x14ac:dyDescent="0.25">
      <c r="A16" s="194" t="s">
        <v>145</v>
      </c>
      <c r="B16" s="195"/>
      <c r="C16" s="195"/>
      <c r="D16" s="195"/>
      <c r="E16" s="195"/>
      <c r="F16" s="195"/>
      <c r="G16" s="195"/>
      <c r="H16" s="195"/>
      <c r="I16" s="195"/>
      <c r="J16" s="195"/>
      <c r="K16" s="195"/>
      <c r="L16" s="195"/>
      <c r="M16" s="195"/>
      <c r="N16" s="196"/>
    </row>
    <row r="17" spans="1:14" ht="42" customHeight="1" thickTop="1" x14ac:dyDescent="0.25">
      <c r="A17" s="197" t="s">
        <v>169</v>
      </c>
      <c r="B17" s="198"/>
      <c r="C17" s="198"/>
      <c r="D17" s="198"/>
      <c r="E17" s="198"/>
      <c r="F17" s="198"/>
      <c r="G17" s="198"/>
      <c r="H17" s="198"/>
      <c r="I17" s="198"/>
      <c r="J17" s="198"/>
      <c r="K17" s="198"/>
      <c r="L17" s="198"/>
      <c r="M17" s="198"/>
      <c r="N17" s="199"/>
    </row>
    <row r="18" spans="1:14" ht="13.5" customHeight="1" x14ac:dyDescent="0.25">
      <c r="A18" s="191" t="s">
        <v>138</v>
      </c>
      <c r="B18" s="192"/>
      <c r="C18" s="192"/>
      <c r="D18" s="192"/>
      <c r="E18" s="192"/>
      <c r="F18" s="192"/>
      <c r="G18" s="192"/>
      <c r="H18" s="192"/>
      <c r="I18" s="192"/>
      <c r="J18" s="192"/>
      <c r="K18" s="192"/>
      <c r="L18" s="192"/>
      <c r="M18" s="192"/>
      <c r="N18" s="193"/>
    </row>
    <row r="19" spans="1:14" ht="42.75" customHeight="1" x14ac:dyDescent="0.2">
      <c r="A19" s="188" t="s">
        <v>139</v>
      </c>
      <c r="B19" s="189"/>
      <c r="C19" s="189"/>
      <c r="D19" s="189"/>
      <c r="E19" s="189"/>
      <c r="F19" s="189"/>
      <c r="G19" s="189"/>
      <c r="H19" s="189"/>
      <c r="I19" s="189"/>
      <c r="J19" s="189"/>
      <c r="K19" s="189"/>
      <c r="L19" s="189"/>
      <c r="M19" s="189"/>
      <c r="N19" s="190"/>
    </row>
    <row r="20" spans="1:14" ht="44.25" customHeight="1" x14ac:dyDescent="0.2">
      <c r="A20" s="188" t="s">
        <v>146</v>
      </c>
      <c r="B20" s="189"/>
      <c r="C20" s="189"/>
      <c r="D20" s="189"/>
      <c r="E20" s="189"/>
      <c r="F20" s="189"/>
      <c r="G20" s="189"/>
      <c r="H20" s="189"/>
      <c r="I20" s="189"/>
      <c r="J20" s="189"/>
      <c r="K20" s="189"/>
      <c r="L20" s="189"/>
      <c r="M20" s="189"/>
      <c r="N20" s="190"/>
    </row>
    <row r="21" spans="1:14" ht="14.25" customHeight="1" x14ac:dyDescent="0.25">
      <c r="A21" s="191" t="s">
        <v>147</v>
      </c>
      <c r="B21" s="192"/>
      <c r="C21" s="192"/>
      <c r="D21" s="192"/>
      <c r="E21" s="192"/>
      <c r="F21" s="192"/>
      <c r="G21" s="192"/>
      <c r="H21" s="192"/>
      <c r="I21" s="192"/>
      <c r="J21" s="192"/>
      <c r="K21" s="192"/>
      <c r="L21" s="192"/>
      <c r="M21" s="192"/>
      <c r="N21" s="193"/>
    </row>
    <row r="22" spans="1:14" ht="13.5" customHeight="1" x14ac:dyDescent="0.25">
      <c r="A22" s="191" t="s">
        <v>148</v>
      </c>
      <c r="B22" s="192"/>
      <c r="C22" s="192"/>
      <c r="D22" s="192"/>
      <c r="E22" s="192"/>
      <c r="F22" s="192"/>
      <c r="G22" s="192"/>
      <c r="H22" s="192"/>
      <c r="I22" s="192"/>
      <c r="J22" s="192"/>
      <c r="K22" s="192"/>
      <c r="L22" s="192"/>
      <c r="M22" s="192"/>
      <c r="N22" s="193"/>
    </row>
    <row r="23" spans="1:14" ht="15" x14ac:dyDescent="0.25">
      <c r="A23" s="191" t="s">
        <v>149</v>
      </c>
      <c r="B23" s="192"/>
      <c r="C23" s="192"/>
      <c r="D23" s="192"/>
      <c r="E23" s="192"/>
      <c r="F23" s="192"/>
      <c r="G23" s="192"/>
      <c r="H23" s="192"/>
      <c r="I23" s="192"/>
      <c r="J23" s="192"/>
      <c r="K23" s="192"/>
      <c r="L23" s="192"/>
      <c r="M23" s="192"/>
      <c r="N23" s="193"/>
    </row>
    <row r="24" spans="1:14" ht="15" x14ac:dyDescent="0.25">
      <c r="A24" s="191" t="s">
        <v>143</v>
      </c>
      <c r="B24" s="192"/>
      <c r="C24" s="192"/>
      <c r="D24" s="192"/>
      <c r="E24" s="192"/>
      <c r="F24" s="192"/>
      <c r="G24" s="192"/>
      <c r="H24" s="192"/>
      <c r="I24" s="192"/>
      <c r="J24" s="192"/>
      <c r="K24" s="192"/>
      <c r="L24" s="192"/>
      <c r="M24" s="192"/>
      <c r="N24" s="193"/>
    </row>
    <row r="25" spans="1:14" ht="27.75" customHeight="1" x14ac:dyDescent="0.2">
      <c r="A25" s="188" t="s">
        <v>150</v>
      </c>
      <c r="B25" s="189"/>
      <c r="C25" s="189"/>
      <c r="D25" s="189"/>
      <c r="E25" s="189"/>
      <c r="F25" s="189"/>
      <c r="G25" s="189"/>
      <c r="H25" s="189"/>
      <c r="I25" s="189"/>
      <c r="J25" s="189"/>
      <c r="K25" s="189"/>
      <c r="L25" s="189"/>
      <c r="M25" s="189"/>
      <c r="N25" s="190"/>
    </row>
    <row r="26" spans="1:14" ht="30" customHeight="1" thickBot="1" x14ac:dyDescent="0.25">
      <c r="A26" s="194" t="s">
        <v>151</v>
      </c>
      <c r="B26" s="195"/>
      <c r="C26" s="195"/>
      <c r="D26" s="195"/>
      <c r="E26" s="195"/>
      <c r="F26" s="195"/>
      <c r="G26" s="195"/>
      <c r="H26" s="195"/>
      <c r="I26" s="195"/>
      <c r="J26" s="195"/>
      <c r="K26" s="195"/>
      <c r="L26" s="195"/>
      <c r="M26" s="195"/>
      <c r="N26" s="196"/>
    </row>
    <row r="27" spans="1:14" s="183" customFormat="1" ht="61.5" customHeight="1" thickTop="1" x14ac:dyDescent="0.25">
      <c r="A27" s="197" t="s">
        <v>168</v>
      </c>
      <c r="B27" s="198"/>
      <c r="C27" s="198"/>
      <c r="D27" s="198"/>
      <c r="E27" s="198"/>
      <c r="F27" s="198"/>
      <c r="G27" s="198"/>
      <c r="H27" s="198"/>
      <c r="I27" s="198"/>
      <c r="J27" s="198"/>
      <c r="K27" s="198"/>
      <c r="L27" s="198"/>
      <c r="M27" s="198"/>
      <c r="N27" s="199"/>
    </row>
    <row r="28" spans="1:14" ht="15" x14ac:dyDescent="0.25">
      <c r="A28" s="191" t="s">
        <v>138</v>
      </c>
      <c r="B28" s="192"/>
      <c r="C28" s="192"/>
      <c r="D28" s="192"/>
      <c r="E28" s="192"/>
      <c r="F28" s="192"/>
      <c r="G28" s="192"/>
      <c r="H28" s="192"/>
      <c r="I28" s="192"/>
      <c r="J28" s="192"/>
      <c r="K28" s="192"/>
      <c r="L28" s="192"/>
      <c r="M28" s="192"/>
      <c r="N28" s="193"/>
    </row>
    <row r="29" spans="1:14" ht="45.75" customHeight="1" x14ac:dyDescent="0.2">
      <c r="A29" s="188" t="s">
        <v>139</v>
      </c>
      <c r="B29" s="189"/>
      <c r="C29" s="189"/>
      <c r="D29" s="189"/>
      <c r="E29" s="189"/>
      <c r="F29" s="189"/>
      <c r="G29" s="189"/>
      <c r="H29" s="189"/>
      <c r="I29" s="189"/>
      <c r="J29" s="189"/>
      <c r="K29" s="189"/>
      <c r="L29" s="189"/>
      <c r="M29" s="189"/>
      <c r="N29" s="190"/>
    </row>
    <row r="30" spans="1:14" ht="16.5" customHeight="1" x14ac:dyDescent="0.25">
      <c r="A30" s="191" t="s">
        <v>152</v>
      </c>
      <c r="B30" s="192"/>
      <c r="C30" s="192"/>
      <c r="D30" s="192"/>
      <c r="E30" s="192"/>
      <c r="F30" s="192"/>
      <c r="G30" s="192"/>
      <c r="H30" s="192"/>
      <c r="I30" s="192"/>
      <c r="J30" s="192"/>
      <c r="K30" s="192"/>
      <c r="L30" s="192"/>
      <c r="M30" s="192"/>
      <c r="N30" s="193"/>
    </row>
    <row r="31" spans="1:14" ht="15" x14ac:dyDescent="0.25">
      <c r="A31" s="191" t="s">
        <v>147</v>
      </c>
      <c r="B31" s="192"/>
      <c r="C31" s="192"/>
      <c r="D31" s="192"/>
      <c r="E31" s="192"/>
      <c r="F31" s="192"/>
      <c r="G31" s="192"/>
      <c r="H31" s="192"/>
      <c r="I31" s="192"/>
      <c r="J31" s="192"/>
      <c r="K31" s="192"/>
      <c r="L31" s="192"/>
      <c r="M31" s="192"/>
      <c r="N31" s="193"/>
    </row>
    <row r="32" spans="1:14" ht="30" customHeight="1" x14ac:dyDescent="0.2">
      <c r="A32" s="188" t="s">
        <v>153</v>
      </c>
      <c r="B32" s="189"/>
      <c r="C32" s="189"/>
      <c r="D32" s="189"/>
      <c r="E32" s="189"/>
      <c r="F32" s="189"/>
      <c r="G32" s="189"/>
      <c r="H32" s="189"/>
      <c r="I32" s="189"/>
      <c r="J32" s="189"/>
      <c r="K32" s="189"/>
      <c r="L32" s="189"/>
      <c r="M32" s="189"/>
      <c r="N32" s="190"/>
    </row>
    <row r="33" spans="1:14" ht="15" x14ac:dyDescent="0.25">
      <c r="A33" s="191" t="s">
        <v>154</v>
      </c>
      <c r="B33" s="192"/>
      <c r="C33" s="192"/>
      <c r="D33" s="192"/>
      <c r="E33" s="192"/>
      <c r="F33" s="192"/>
      <c r="G33" s="192"/>
      <c r="H33" s="192"/>
      <c r="I33" s="192"/>
      <c r="J33" s="192"/>
      <c r="K33" s="192"/>
      <c r="L33" s="192"/>
      <c r="M33" s="192"/>
      <c r="N33" s="193"/>
    </row>
    <row r="34" spans="1:14" ht="15" x14ac:dyDescent="0.25">
      <c r="A34" s="191" t="s">
        <v>143</v>
      </c>
      <c r="B34" s="192"/>
      <c r="C34" s="192"/>
      <c r="D34" s="192"/>
      <c r="E34" s="192"/>
      <c r="F34" s="192"/>
      <c r="G34" s="192"/>
      <c r="H34" s="192"/>
      <c r="I34" s="192"/>
      <c r="J34" s="192"/>
      <c r="K34" s="192"/>
      <c r="L34" s="192"/>
      <c r="M34" s="192"/>
      <c r="N34" s="193"/>
    </row>
    <row r="35" spans="1:14" ht="27.75" customHeight="1" x14ac:dyDescent="0.2">
      <c r="A35" s="188" t="s">
        <v>155</v>
      </c>
      <c r="B35" s="189"/>
      <c r="C35" s="189"/>
      <c r="D35" s="189"/>
      <c r="E35" s="189"/>
      <c r="F35" s="189"/>
      <c r="G35" s="189"/>
      <c r="H35" s="189"/>
      <c r="I35" s="189"/>
      <c r="J35" s="189"/>
      <c r="K35" s="189"/>
      <c r="L35" s="189"/>
      <c r="M35" s="189"/>
      <c r="N35" s="190"/>
    </row>
    <row r="36" spans="1:14" ht="29.25" customHeight="1" thickBot="1" x14ac:dyDescent="0.25">
      <c r="A36" s="194" t="s">
        <v>156</v>
      </c>
      <c r="B36" s="195"/>
      <c r="C36" s="195"/>
      <c r="D36" s="195"/>
      <c r="E36" s="195"/>
      <c r="F36" s="195"/>
      <c r="G36" s="195"/>
      <c r="H36" s="195"/>
      <c r="I36" s="195"/>
      <c r="J36" s="195"/>
      <c r="K36" s="195"/>
      <c r="L36" s="195"/>
      <c r="M36" s="195"/>
      <c r="N36" s="196"/>
    </row>
    <row r="37" spans="1:14" ht="18.75" thickTop="1" x14ac:dyDescent="0.25">
      <c r="A37" s="185" t="s">
        <v>135</v>
      </c>
      <c r="B37" s="186"/>
      <c r="C37" s="186"/>
      <c r="D37" s="186"/>
      <c r="E37" s="186"/>
      <c r="F37" s="186"/>
      <c r="G37" s="186"/>
      <c r="H37" s="186"/>
      <c r="I37" s="186"/>
      <c r="J37" s="186"/>
      <c r="K37" s="186"/>
      <c r="L37" s="186"/>
      <c r="M37" s="186"/>
      <c r="N37" s="187"/>
    </row>
    <row r="38" spans="1:14" ht="14.25" x14ac:dyDescent="0.2">
      <c r="A38" s="191" t="s">
        <v>136</v>
      </c>
      <c r="B38" s="192"/>
      <c r="C38" s="192"/>
      <c r="D38" s="192"/>
      <c r="E38" s="192"/>
      <c r="F38" s="192"/>
      <c r="G38" s="192"/>
      <c r="H38" s="192"/>
      <c r="I38" s="192"/>
      <c r="J38" s="192"/>
      <c r="K38" s="192"/>
      <c r="L38" s="192"/>
      <c r="M38" s="192"/>
      <c r="N38" s="193"/>
    </row>
    <row r="39" spans="1:14" ht="30" customHeight="1" thickBot="1" x14ac:dyDescent="0.25">
      <c r="A39" s="194" t="s">
        <v>157</v>
      </c>
      <c r="B39" s="195"/>
      <c r="C39" s="195"/>
      <c r="D39" s="195"/>
      <c r="E39" s="195"/>
      <c r="F39" s="195"/>
      <c r="G39" s="195"/>
      <c r="H39" s="195"/>
      <c r="I39" s="195"/>
      <c r="J39" s="195"/>
      <c r="K39" s="195"/>
      <c r="L39" s="195"/>
      <c r="M39" s="195"/>
      <c r="N39" s="196"/>
    </row>
    <row r="40" spans="1:14" ht="13.5" thickTop="1" x14ac:dyDescent="0.2"/>
  </sheetData>
  <mergeCells count="37">
    <mergeCell ref="A1:N1"/>
    <mergeCell ref="A5:N5"/>
    <mergeCell ref="A16:N16"/>
    <mergeCell ref="A4:N4"/>
    <mergeCell ref="A7:N7"/>
    <mergeCell ref="A8:N8"/>
    <mergeCell ref="A9:N9"/>
    <mergeCell ref="A10:N10"/>
    <mergeCell ref="A11:N11"/>
    <mergeCell ref="A2:N2"/>
    <mergeCell ref="A39:N39"/>
    <mergeCell ref="A12:N12"/>
    <mergeCell ref="A13:N13"/>
    <mergeCell ref="A14:N14"/>
    <mergeCell ref="A15:N15"/>
    <mergeCell ref="A26:N26"/>
    <mergeCell ref="A17:N17"/>
    <mergeCell ref="A18:N18"/>
    <mergeCell ref="A19:N19"/>
    <mergeCell ref="A20:N20"/>
    <mergeCell ref="A21:N21"/>
    <mergeCell ref="A22:N22"/>
    <mergeCell ref="A23:N23"/>
    <mergeCell ref="A24:N24"/>
    <mergeCell ref="A25:N25"/>
    <mergeCell ref="A38:N38"/>
    <mergeCell ref="A27:N27"/>
    <mergeCell ref="A28:N28"/>
    <mergeCell ref="A29:N29"/>
    <mergeCell ref="A30:N30"/>
    <mergeCell ref="A31:N31"/>
    <mergeCell ref="A37:N37"/>
    <mergeCell ref="A32:N32"/>
    <mergeCell ref="A33:N33"/>
    <mergeCell ref="A34:N34"/>
    <mergeCell ref="A35:N35"/>
    <mergeCell ref="A36:N36"/>
  </mergeCells>
  <printOptions horizontalCentered="1" verticalCentered="1"/>
  <pageMargins left="0.25" right="0.25" top="0.25" bottom="0.25" header="0.25" footer="0.3"/>
  <pageSetup scale="7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49"/>
  <sheetViews>
    <sheetView tabSelected="1" zoomScale="70" zoomScaleNormal="70" workbookViewId="0">
      <selection activeCell="AH8" sqref="AH8"/>
    </sheetView>
  </sheetViews>
  <sheetFormatPr defaultRowHeight="12.75" x14ac:dyDescent="0.2"/>
  <cols>
    <col min="1" max="1" width="1.28515625" customWidth="1"/>
    <col min="2" max="2" width="25.28515625" customWidth="1"/>
    <col min="3" max="3" width="13.5703125" customWidth="1"/>
    <col min="4" max="4" width="16.85546875" customWidth="1"/>
    <col min="5" max="5" width="20.140625" customWidth="1"/>
    <col min="6" max="6" width="25.7109375" customWidth="1"/>
    <col min="7" max="7" width="19.140625" customWidth="1"/>
    <col min="8" max="8" width="17.28515625" customWidth="1"/>
    <col min="9" max="10" width="9.140625" hidden="1" customWidth="1"/>
    <col min="11" max="11" width="16.28515625" hidden="1" customWidth="1"/>
    <col min="12" max="12" width="15.5703125" customWidth="1"/>
    <col min="13" max="13" width="16.85546875" customWidth="1"/>
    <col min="14" max="14" width="2.42578125" customWidth="1"/>
    <col min="15" max="15" width="3.140625" hidden="1" customWidth="1"/>
    <col min="16" max="16" width="14.5703125" hidden="1" customWidth="1"/>
    <col min="17" max="17" width="15.28515625" hidden="1" customWidth="1"/>
    <col min="18" max="18" width="13.85546875" hidden="1" customWidth="1"/>
    <col min="19" max="19" width="14.28515625" hidden="1" customWidth="1"/>
    <col min="20" max="20" width="13.7109375" hidden="1" customWidth="1"/>
    <col min="21" max="22" width="13.42578125" hidden="1" customWidth="1"/>
    <col min="23" max="23" width="15.140625" hidden="1" customWidth="1"/>
    <col min="24" max="24" width="14.85546875" hidden="1" customWidth="1"/>
    <col min="25" max="25" width="15.28515625" hidden="1" customWidth="1"/>
    <col min="26" max="26" width="15.5703125" hidden="1" customWidth="1"/>
    <col min="27" max="27" width="17.85546875" hidden="1" customWidth="1"/>
  </cols>
  <sheetData>
    <row r="1" spans="1:26" ht="13.5" thickBot="1" x14ac:dyDescent="0.25">
      <c r="A1" s="158"/>
      <c r="B1" s="158"/>
      <c r="C1" s="158"/>
      <c r="D1" s="158"/>
      <c r="E1" s="158"/>
      <c r="F1" s="158"/>
      <c r="G1" s="158"/>
      <c r="H1" s="158"/>
      <c r="I1" s="158"/>
      <c r="J1" s="158"/>
      <c r="K1" s="158"/>
      <c r="L1" s="158"/>
      <c r="M1" s="158"/>
      <c r="N1" s="158"/>
    </row>
    <row r="2" spans="1:26" s="175" customFormat="1" ht="36.75" customHeight="1" thickBot="1" x14ac:dyDescent="0.45">
      <c r="A2" s="173"/>
      <c r="B2" s="176" t="s">
        <v>39</v>
      </c>
      <c r="C2" s="174"/>
      <c r="D2" s="174"/>
      <c r="E2" s="174"/>
      <c r="F2" s="174"/>
      <c r="G2" s="96" t="s">
        <v>3</v>
      </c>
      <c r="H2" s="170"/>
      <c r="I2" s="171"/>
      <c r="J2" s="171"/>
      <c r="K2" s="171"/>
      <c r="L2" s="172"/>
      <c r="M2" s="165" t="s">
        <v>118</v>
      </c>
      <c r="N2" s="174"/>
    </row>
    <row r="3" spans="1:26" ht="16.5" customHeight="1" thickBot="1" x14ac:dyDescent="0.3">
      <c r="A3" s="6"/>
      <c r="B3" s="7" t="s">
        <v>0</v>
      </c>
      <c r="C3" s="226"/>
      <c r="D3" s="227"/>
      <c r="E3" s="228"/>
      <c r="F3" s="7" t="s">
        <v>2</v>
      </c>
      <c r="G3" s="226"/>
      <c r="H3" s="227"/>
      <c r="I3" s="227"/>
      <c r="J3" s="227"/>
      <c r="K3" s="227"/>
      <c r="L3" s="227"/>
      <c r="M3" s="228"/>
      <c r="N3" s="6"/>
    </row>
    <row r="4" spans="1:26" ht="16.5" thickBot="1" x14ac:dyDescent="0.3">
      <c r="A4" s="6"/>
      <c r="B4" s="7" t="s">
        <v>11</v>
      </c>
      <c r="C4" s="226"/>
      <c r="D4" s="227"/>
      <c r="E4" s="228"/>
      <c r="F4" s="11"/>
      <c r="G4" s="12"/>
      <c r="H4" s="6"/>
      <c r="I4" s="6"/>
      <c r="J4" s="6"/>
      <c r="K4" s="6"/>
      <c r="L4" s="6"/>
      <c r="M4" s="6"/>
      <c r="N4" s="6"/>
    </row>
    <row r="5" spans="1:26" ht="17.25" thickTop="1" thickBot="1" x14ac:dyDescent="0.3">
      <c r="A5" s="6"/>
      <c r="B5" s="7" t="s">
        <v>1</v>
      </c>
      <c r="C5" s="226"/>
      <c r="D5" s="227"/>
      <c r="E5" s="227"/>
      <c r="F5" s="93"/>
      <c r="G5" s="95" t="s">
        <v>42</v>
      </c>
      <c r="H5" s="94"/>
      <c r="I5" s="10"/>
      <c r="J5" s="10"/>
      <c r="K5" s="10"/>
      <c r="L5" s="229" t="s">
        <v>82</v>
      </c>
      <c r="M5" s="230"/>
      <c r="N5" s="6"/>
    </row>
    <row r="6" spans="1:26" ht="16.5" thickBot="1" x14ac:dyDescent="0.3">
      <c r="A6" s="6"/>
      <c r="B6" s="7" t="s">
        <v>5</v>
      </c>
      <c r="C6" s="60"/>
      <c r="D6" s="11"/>
      <c r="E6" s="139"/>
      <c r="F6" s="93"/>
      <c r="G6" s="95" t="s">
        <v>4</v>
      </c>
      <c r="H6" s="123"/>
      <c r="I6" s="10"/>
      <c r="J6" s="10"/>
      <c r="K6" s="10"/>
      <c r="L6" s="136" t="s">
        <v>79</v>
      </c>
      <c r="M6" s="150"/>
      <c r="N6" s="6"/>
    </row>
    <row r="7" spans="1:26" ht="16.5" thickBot="1" x14ac:dyDescent="0.3">
      <c r="A7" s="6"/>
      <c r="B7" s="7" t="s">
        <v>6</v>
      </c>
      <c r="C7" s="61"/>
      <c r="D7" s="11"/>
      <c r="E7" s="139"/>
      <c r="F7" s="93"/>
      <c r="G7" s="95" t="s">
        <v>172</v>
      </c>
      <c r="H7" s="124">
        <f>H5*H6</f>
        <v>0</v>
      </c>
      <c r="I7" s="10"/>
      <c r="J7" s="10"/>
      <c r="K7" s="10"/>
      <c r="L7" s="137" t="s">
        <v>81</v>
      </c>
      <c r="M7" s="151"/>
      <c r="N7" s="6"/>
    </row>
    <row r="8" spans="1:26" ht="30" customHeight="1" thickBot="1" x14ac:dyDescent="0.25">
      <c r="A8" s="6"/>
      <c r="B8" s="13"/>
      <c r="C8" s="14"/>
      <c r="D8" s="14"/>
      <c r="E8" s="139"/>
      <c r="F8" s="139"/>
      <c r="G8" s="140"/>
      <c r="H8" s="141"/>
      <c r="I8" s="10"/>
      <c r="J8" s="10"/>
      <c r="K8" s="10"/>
      <c r="L8" s="138" t="s">
        <v>80</v>
      </c>
      <c r="M8" s="151"/>
      <c r="N8" s="6"/>
    </row>
    <row r="9" spans="1:26" ht="64.150000000000006" customHeight="1" thickBot="1" x14ac:dyDescent="0.3">
      <c r="A9" s="6"/>
      <c r="B9" s="15"/>
      <c r="C9" s="16"/>
      <c r="D9" s="15"/>
      <c r="E9" s="223" t="s">
        <v>40</v>
      </c>
      <c r="F9" s="224"/>
      <c r="G9" s="225"/>
      <c r="H9" s="62"/>
      <c r="I9" s="10"/>
      <c r="J9" s="10"/>
      <c r="K9" s="10"/>
      <c r="L9" s="141"/>
      <c r="M9" s="141"/>
      <c r="N9" s="6"/>
    </row>
    <row r="10" spans="1:26" s="1" customFormat="1" ht="16.5" thickBot="1" x14ac:dyDescent="0.3">
      <c r="A10" s="17"/>
      <c r="B10" s="7" t="s">
        <v>7</v>
      </c>
      <c r="C10" s="128"/>
      <c r="D10" s="15"/>
      <c r="E10" s="140"/>
      <c r="F10" s="93"/>
      <c r="G10" s="7" t="s">
        <v>12</v>
      </c>
      <c r="H10" s="125">
        <f>G32+G66+G100</f>
        <v>0</v>
      </c>
      <c r="I10" s="18"/>
      <c r="J10" s="18"/>
      <c r="K10" s="18"/>
      <c r="L10" s="142"/>
      <c r="M10" s="142"/>
      <c r="N10" s="17"/>
    </row>
    <row r="11" spans="1:26" s="1" customFormat="1" ht="16.5" thickBot="1" x14ac:dyDescent="0.3">
      <c r="A11" s="17"/>
      <c r="B11" s="7" t="s">
        <v>14</v>
      </c>
      <c r="C11" s="129"/>
      <c r="D11" s="11"/>
      <c r="E11" s="139"/>
      <c r="F11" s="93"/>
      <c r="G11" s="7" t="s">
        <v>13</v>
      </c>
      <c r="H11" s="126" t="e">
        <f>H10/H6</f>
        <v>#DIV/0!</v>
      </c>
      <c r="I11" s="18"/>
      <c r="J11" s="18"/>
      <c r="K11" s="18"/>
      <c r="L11" s="142"/>
      <c r="M11" s="142"/>
      <c r="N11" s="17"/>
    </row>
    <row r="12" spans="1:26" s="1" customFormat="1" ht="16.5" thickBot="1" x14ac:dyDescent="0.3">
      <c r="A12" s="17"/>
      <c r="B12" s="7" t="s">
        <v>15</v>
      </c>
      <c r="C12" s="130" t="e">
        <f>(H2-C6)/C7</f>
        <v>#DIV/0!</v>
      </c>
      <c r="D12" s="15"/>
      <c r="E12" s="140"/>
      <c r="F12" s="93"/>
      <c r="G12" s="7" t="s">
        <v>36</v>
      </c>
      <c r="H12" s="127" t="e">
        <f>H11-H5</f>
        <v>#DIV/0!</v>
      </c>
      <c r="I12" s="18"/>
      <c r="J12" s="18"/>
      <c r="K12" s="18"/>
      <c r="L12" s="142"/>
      <c r="M12" s="142"/>
      <c r="N12" s="17"/>
    </row>
    <row r="13" spans="1:26" ht="9.75" customHeight="1" thickBot="1" x14ac:dyDescent="0.25">
      <c r="A13" s="6"/>
      <c r="B13" s="6"/>
      <c r="C13" s="19"/>
      <c r="D13" s="19"/>
      <c r="E13" s="19"/>
      <c r="F13" s="19"/>
      <c r="G13" s="6"/>
      <c r="H13" s="6"/>
      <c r="I13" s="6"/>
      <c r="J13" s="6"/>
      <c r="K13" s="6"/>
      <c r="L13" s="6"/>
      <c r="M13" s="6"/>
      <c r="N13" s="6"/>
      <c r="P13" s="222"/>
      <c r="Q13" s="222"/>
      <c r="R13" s="222"/>
      <c r="S13" s="222"/>
      <c r="T13" s="222"/>
      <c r="U13" s="222"/>
      <c r="V13" s="222"/>
      <c r="W13" s="222"/>
      <c r="X13" s="222"/>
      <c r="Y13" s="222"/>
      <c r="Z13" s="222"/>
    </row>
    <row r="14" spans="1:26" s="1" customFormat="1" ht="24.75" customHeight="1" thickTop="1" thickBot="1" x14ac:dyDescent="0.3">
      <c r="A14" s="17"/>
      <c r="B14" s="159" t="s">
        <v>28</v>
      </c>
      <c r="C14" s="160"/>
      <c r="D14" s="161"/>
      <c r="E14" s="162"/>
      <c r="F14" s="177"/>
      <c r="G14" s="17"/>
      <c r="H14" s="17"/>
      <c r="I14" s="17"/>
      <c r="J14" s="17"/>
      <c r="K14" s="17"/>
      <c r="L14" s="177"/>
      <c r="M14" s="164" t="s">
        <v>119</v>
      </c>
      <c r="N14" s="17"/>
      <c r="P14" s="65">
        <v>1</v>
      </c>
      <c r="Q14" s="65">
        <v>2</v>
      </c>
      <c r="R14" s="65">
        <v>3</v>
      </c>
      <c r="S14" s="65">
        <v>4</v>
      </c>
      <c r="T14" s="65">
        <v>5</v>
      </c>
      <c r="U14" s="65">
        <v>6</v>
      </c>
      <c r="V14" s="65">
        <v>6.5</v>
      </c>
      <c r="W14" s="65">
        <v>7</v>
      </c>
      <c r="X14" s="65">
        <v>8</v>
      </c>
      <c r="Y14" s="65">
        <v>9</v>
      </c>
      <c r="Z14" s="65">
        <v>10</v>
      </c>
    </row>
    <row r="15" spans="1:26" s="1" customFormat="1" ht="24.75" customHeight="1" thickTop="1" thickBot="1" x14ac:dyDescent="0.3">
      <c r="A15" s="17"/>
      <c r="B15" s="163" t="s">
        <v>122</v>
      </c>
      <c r="C15" s="163" t="s">
        <v>123</v>
      </c>
      <c r="D15" s="163" t="s">
        <v>124</v>
      </c>
      <c r="E15" s="163" t="s">
        <v>125</v>
      </c>
      <c r="F15" s="163" t="s">
        <v>126</v>
      </c>
      <c r="G15" s="163" t="s">
        <v>127</v>
      </c>
      <c r="H15" s="163" t="s">
        <v>128</v>
      </c>
      <c r="I15" s="163"/>
      <c r="J15" s="163"/>
      <c r="K15" s="163"/>
      <c r="L15" s="163" t="s">
        <v>129</v>
      </c>
      <c r="M15" s="163" t="s">
        <v>130</v>
      </c>
      <c r="N15" s="17"/>
      <c r="P15" s="65"/>
      <c r="Q15" s="65"/>
      <c r="R15" s="65"/>
      <c r="S15" s="65"/>
      <c r="T15" s="65"/>
      <c r="U15" s="65"/>
      <c r="V15" s="65"/>
      <c r="W15" s="65"/>
      <c r="X15" s="65"/>
      <c r="Y15" s="65"/>
      <c r="Z15" s="65"/>
    </row>
    <row r="16" spans="1:26" s="1" customFormat="1" ht="57.75" thickTop="1" thickBot="1" x14ac:dyDescent="0.25">
      <c r="A16" s="17"/>
      <c r="B16" s="76" t="s">
        <v>10</v>
      </c>
      <c r="C16" s="118" t="s">
        <v>167</v>
      </c>
      <c r="D16" s="76" t="s">
        <v>8</v>
      </c>
      <c r="E16" s="23" t="s">
        <v>131</v>
      </c>
      <c r="F16" s="23" t="s">
        <v>25</v>
      </c>
      <c r="G16" s="23" t="s">
        <v>77</v>
      </c>
      <c r="H16" s="23" t="s">
        <v>9</v>
      </c>
      <c r="I16" s="66"/>
      <c r="J16" s="66"/>
      <c r="K16" s="66"/>
      <c r="L16" s="107" t="s">
        <v>74</v>
      </c>
      <c r="M16" s="23" t="s">
        <v>27</v>
      </c>
      <c r="N16" s="17"/>
      <c r="P16" s="3" t="s">
        <v>64</v>
      </c>
      <c r="Q16" s="3" t="s">
        <v>65</v>
      </c>
      <c r="R16" s="3" t="s">
        <v>66</v>
      </c>
      <c r="S16" s="3" t="s">
        <v>67</v>
      </c>
      <c r="T16" s="120" t="s">
        <v>68</v>
      </c>
      <c r="U16" s="120" t="s">
        <v>69</v>
      </c>
      <c r="V16" s="179" t="s">
        <v>166</v>
      </c>
      <c r="W16" s="120" t="s">
        <v>70</v>
      </c>
      <c r="X16" s="120" t="s">
        <v>71</v>
      </c>
      <c r="Y16" s="120" t="s">
        <v>72</v>
      </c>
      <c r="Z16" s="120" t="s">
        <v>73</v>
      </c>
    </row>
    <row r="17" spans="1:27" s="1" customFormat="1" ht="27" customHeight="1" thickTop="1" x14ac:dyDescent="0.2">
      <c r="A17" s="17"/>
      <c r="B17" s="77"/>
      <c r="C17" s="77"/>
      <c r="D17" s="78"/>
      <c r="E17" s="79"/>
      <c r="F17" s="77"/>
      <c r="G17" s="71" t="b">
        <f t="shared" ref="G17:G31" si="0">IF(F17="Yes",D17,IF(F17="No",0))</f>
        <v>0</v>
      </c>
      <c r="H17" s="67"/>
      <c r="I17" s="68"/>
      <c r="J17" s="69" t="s">
        <v>21</v>
      </c>
      <c r="K17" s="68" t="s">
        <v>64</v>
      </c>
      <c r="L17" s="108" t="b">
        <f t="shared" ref="L17:L31" si="1">IF(H17&gt;=G17,G17,IF(H17&lt;G17,H17))</f>
        <v>0</v>
      </c>
      <c r="M17" s="70">
        <f>SUM(G17-H17)</f>
        <v>0</v>
      </c>
      <c r="N17" s="17"/>
      <c r="P17" s="119">
        <f>IF(C17="MBE",L17,0)</f>
        <v>0</v>
      </c>
      <c r="Q17" s="119">
        <f>IF(C17="MWBE",L17,0)</f>
        <v>0</v>
      </c>
      <c r="R17" s="119">
        <f>IF(C17="WBE",L17,0)</f>
        <v>0</v>
      </c>
      <c r="S17" s="119">
        <f>IF(C17="VBE",L17,0)</f>
        <v>0</v>
      </c>
      <c r="T17" s="119">
        <f>IF(C17="MVBE",L17,0)</f>
        <v>0</v>
      </c>
      <c r="U17" s="119">
        <f>IF(C17="WVBE",L17,0)</f>
        <v>0</v>
      </c>
      <c r="V17" s="119">
        <f t="shared" ref="V17:V31" si="2">IF(D17="MWVBE",M17,0)</f>
        <v>0</v>
      </c>
      <c r="W17" s="119">
        <f>IF(C17="SDVE",L17,0)</f>
        <v>0</v>
      </c>
      <c r="X17" s="119">
        <f>IF(C17="MSDV",L17,0)</f>
        <v>0</v>
      </c>
      <c r="Y17" s="119">
        <f>IF(C17="WSDV",L17,0)</f>
        <v>0</v>
      </c>
      <c r="Z17" s="119">
        <f>IF(C17="MWSDV",L17,0)</f>
        <v>0</v>
      </c>
    </row>
    <row r="18" spans="1:27" s="1" customFormat="1" ht="27" customHeight="1" x14ac:dyDescent="0.2">
      <c r="A18" s="17"/>
      <c r="B18" s="80"/>
      <c r="C18" s="77"/>
      <c r="D18" s="81"/>
      <c r="E18" s="82"/>
      <c r="F18" s="80"/>
      <c r="G18" s="71" t="b">
        <f t="shared" si="0"/>
        <v>0</v>
      </c>
      <c r="H18" s="72"/>
      <c r="I18" s="73"/>
      <c r="J18" s="74" t="s">
        <v>22</v>
      </c>
      <c r="K18" s="73" t="s">
        <v>65</v>
      </c>
      <c r="L18" s="108" t="b">
        <f t="shared" si="1"/>
        <v>0</v>
      </c>
      <c r="M18" s="75">
        <f t="shared" ref="M18:M32" si="3">SUM(G18-H18)</f>
        <v>0</v>
      </c>
      <c r="N18" s="17"/>
      <c r="P18" s="119">
        <f t="shared" ref="P18:P31" si="4">IF(C18="MBE",L18,0)</f>
        <v>0</v>
      </c>
      <c r="Q18" s="119">
        <f t="shared" ref="Q18:Q31" si="5">IF(C18="MWBE",L18,0)</f>
        <v>0</v>
      </c>
      <c r="R18" s="119">
        <f t="shared" ref="R18:R31" si="6">IF(C18="WBE",L18,0)</f>
        <v>0</v>
      </c>
      <c r="S18" s="119">
        <f t="shared" ref="S18:S31" si="7">IF(C18="VBE",L18,0)</f>
        <v>0</v>
      </c>
      <c r="T18" s="119">
        <f t="shared" ref="T18:T31" si="8">IF(C18="MVBE",L18,0)</f>
        <v>0</v>
      </c>
      <c r="U18" s="119">
        <f t="shared" ref="U18:U31" si="9">IF(C18="WVBE",L18,0)</f>
        <v>0</v>
      </c>
      <c r="V18" s="119">
        <f t="shared" si="2"/>
        <v>0</v>
      </c>
      <c r="W18" s="119">
        <f t="shared" ref="W18:W31" si="10">IF(C18="SDVE",L18,0)</f>
        <v>0</v>
      </c>
      <c r="X18" s="119">
        <f t="shared" ref="X18:X31" si="11">IF(C18="MSDV",L18,0)</f>
        <v>0</v>
      </c>
      <c r="Y18" s="119">
        <f t="shared" ref="Y18:Y31" si="12">IF(C18="WSDV",L18,0)</f>
        <v>0</v>
      </c>
      <c r="Z18" s="119">
        <f t="shared" ref="Z18:Z31" si="13">IF(C18="MWSDV",L18,0)</f>
        <v>0</v>
      </c>
    </row>
    <row r="19" spans="1:27" ht="27" customHeight="1" x14ac:dyDescent="0.2">
      <c r="A19" s="6"/>
      <c r="B19" s="80"/>
      <c r="C19" s="77"/>
      <c r="D19" s="83"/>
      <c r="E19" s="82"/>
      <c r="F19" s="80"/>
      <c r="G19" s="71" t="b">
        <f t="shared" si="0"/>
        <v>0</v>
      </c>
      <c r="H19" s="72"/>
      <c r="I19" s="73"/>
      <c r="J19" s="73"/>
      <c r="K19" s="73" t="s">
        <v>66</v>
      </c>
      <c r="L19" s="108" t="b">
        <f t="shared" si="1"/>
        <v>0</v>
      </c>
      <c r="M19" s="75">
        <f t="shared" si="3"/>
        <v>0</v>
      </c>
      <c r="N19" s="6"/>
      <c r="P19" s="119">
        <f t="shared" si="4"/>
        <v>0</v>
      </c>
      <c r="Q19" s="119">
        <f t="shared" si="5"/>
        <v>0</v>
      </c>
      <c r="R19" s="119">
        <f t="shared" si="6"/>
        <v>0</v>
      </c>
      <c r="S19" s="119">
        <f t="shared" si="7"/>
        <v>0</v>
      </c>
      <c r="T19" s="119">
        <f t="shared" si="8"/>
        <v>0</v>
      </c>
      <c r="U19" s="119">
        <f t="shared" si="9"/>
        <v>0</v>
      </c>
      <c r="V19" s="119">
        <f t="shared" si="2"/>
        <v>0</v>
      </c>
      <c r="W19" s="119">
        <f t="shared" si="10"/>
        <v>0</v>
      </c>
      <c r="X19" s="119">
        <f t="shared" si="11"/>
        <v>0</v>
      </c>
      <c r="Y19" s="119">
        <f t="shared" si="12"/>
        <v>0</v>
      </c>
      <c r="Z19" s="119">
        <f t="shared" si="13"/>
        <v>0</v>
      </c>
    </row>
    <row r="20" spans="1:27" ht="27" customHeight="1" x14ac:dyDescent="0.2">
      <c r="A20" s="6"/>
      <c r="B20" s="84"/>
      <c r="C20" s="77"/>
      <c r="D20" s="83"/>
      <c r="E20" s="82"/>
      <c r="F20" s="80"/>
      <c r="G20" s="71" t="b">
        <f t="shared" si="0"/>
        <v>0</v>
      </c>
      <c r="H20" s="72"/>
      <c r="I20" s="73"/>
      <c r="J20" s="73"/>
      <c r="K20" s="73" t="s">
        <v>67</v>
      </c>
      <c r="L20" s="108" t="b">
        <f t="shared" si="1"/>
        <v>0</v>
      </c>
      <c r="M20" s="75">
        <f t="shared" si="3"/>
        <v>0</v>
      </c>
      <c r="N20" s="6"/>
      <c r="P20" s="119">
        <f t="shared" si="4"/>
        <v>0</v>
      </c>
      <c r="Q20" s="119">
        <f t="shared" si="5"/>
        <v>0</v>
      </c>
      <c r="R20" s="119">
        <f t="shared" si="6"/>
        <v>0</v>
      </c>
      <c r="S20" s="119">
        <f t="shared" si="7"/>
        <v>0</v>
      </c>
      <c r="T20" s="119">
        <f t="shared" si="8"/>
        <v>0</v>
      </c>
      <c r="U20" s="119">
        <f t="shared" si="9"/>
        <v>0</v>
      </c>
      <c r="V20" s="119">
        <f t="shared" si="2"/>
        <v>0</v>
      </c>
      <c r="W20" s="119">
        <f t="shared" si="10"/>
        <v>0</v>
      </c>
      <c r="X20" s="119">
        <f t="shared" si="11"/>
        <v>0</v>
      </c>
      <c r="Y20" s="119">
        <f t="shared" si="12"/>
        <v>0</v>
      </c>
      <c r="Z20" s="119">
        <f t="shared" si="13"/>
        <v>0</v>
      </c>
    </row>
    <row r="21" spans="1:27" ht="27" customHeight="1" x14ac:dyDescent="0.2">
      <c r="A21" s="6"/>
      <c r="B21" s="80"/>
      <c r="C21" s="77"/>
      <c r="D21" s="83"/>
      <c r="E21" s="82"/>
      <c r="F21" s="80"/>
      <c r="G21" s="71" t="b">
        <f t="shared" si="0"/>
        <v>0</v>
      </c>
      <c r="H21" s="72"/>
      <c r="I21" s="73"/>
      <c r="J21" s="73"/>
      <c r="K21" s="73" t="s">
        <v>68</v>
      </c>
      <c r="L21" s="108" t="b">
        <f t="shared" si="1"/>
        <v>0</v>
      </c>
      <c r="M21" s="75">
        <f t="shared" si="3"/>
        <v>0</v>
      </c>
      <c r="N21" s="6"/>
      <c r="P21" s="119">
        <f t="shared" si="4"/>
        <v>0</v>
      </c>
      <c r="Q21" s="119">
        <f t="shared" si="5"/>
        <v>0</v>
      </c>
      <c r="R21" s="119">
        <f t="shared" si="6"/>
        <v>0</v>
      </c>
      <c r="S21" s="119">
        <f t="shared" si="7"/>
        <v>0</v>
      </c>
      <c r="T21" s="119">
        <f t="shared" si="8"/>
        <v>0</v>
      </c>
      <c r="U21" s="119">
        <f t="shared" si="9"/>
        <v>0</v>
      </c>
      <c r="V21" s="119">
        <f t="shared" si="2"/>
        <v>0</v>
      </c>
      <c r="W21" s="119">
        <f t="shared" si="10"/>
        <v>0</v>
      </c>
      <c r="X21" s="119">
        <f t="shared" si="11"/>
        <v>0</v>
      </c>
      <c r="Y21" s="119">
        <f t="shared" si="12"/>
        <v>0</v>
      </c>
      <c r="Z21" s="119">
        <f t="shared" si="13"/>
        <v>0</v>
      </c>
    </row>
    <row r="22" spans="1:27" ht="27" customHeight="1" x14ac:dyDescent="0.2">
      <c r="A22" s="6"/>
      <c r="B22" s="80"/>
      <c r="C22" s="77"/>
      <c r="D22" s="83"/>
      <c r="E22" s="82"/>
      <c r="F22" s="80"/>
      <c r="G22" s="71" t="b">
        <f>IF(F22="Yes",D22,IF(F22="No",0))</f>
        <v>0</v>
      </c>
      <c r="H22" s="72"/>
      <c r="I22" s="73"/>
      <c r="J22" s="73"/>
      <c r="K22" s="180" t="s">
        <v>166</v>
      </c>
      <c r="L22" s="108" t="b">
        <f t="shared" si="1"/>
        <v>0</v>
      </c>
      <c r="M22" s="75">
        <f>SUM(G22-H22)</f>
        <v>0</v>
      </c>
      <c r="N22" s="6"/>
      <c r="P22" s="119">
        <f t="shared" si="4"/>
        <v>0</v>
      </c>
      <c r="Q22" s="119">
        <f t="shared" si="5"/>
        <v>0</v>
      </c>
      <c r="R22" s="119">
        <f t="shared" si="6"/>
        <v>0</v>
      </c>
      <c r="S22" s="119">
        <f t="shared" si="7"/>
        <v>0</v>
      </c>
      <c r="T22" s="119">
        <f t="shared" si="8"/>
        <v>0</v>
      </c>
      <c r="U22" s="119">
        <f t="shared" si="9"/>
        <v>0</v>
      </c>
      <c r="V22" s="119">
        <f t="shared" si="2"/>
        <v>0</v>
      </c>
      <c r="W22" s="119">
        <f t="shared" si="10"/>
        <v>0</v>
      </c>
      <c r="X22" s="119">
        <f t="shared" si="11"/>
        <v>0</v>
      </c>
      <c r="Y22" s="119">
        <f t="shared" si="12"/>
        <v>0</v>
      </c>
      <c r="Z22" s="119">
        <f t="shared" si="13"/>
        <v>0</v>
      </c>
    </row>
    <row r="23" spans="1:27" ht="27" customHeight="1" x14ac:dyDescent="0.2">
      <c r="A23" s="6"/>
      <c r="B23" s="80"/>
      <c r="C23" s="77"/>
      <c r="D23" s="83"/>
      <c r="E23" s="82"/>
      <c r="F23" s="80"/>
      <c r="G23" s="71" t="b">
        <f>IF(F23="Yes",D23,IF(F23="No",0))</f>
        <v>0</v>
      </c>
      <c r="H23" s="72"/>
      <c r="I23" s="73"/>
      <c r="J23" s="73"/>
      <c r="K23" s="73" t="s">
        <v>69</v>
      </c>
      <c r="L23" s="108" t="b">
        <f t="shared" si="1"/>
        <v>0</v>
      </c>
      <c r="M23" s="75">
        <f>SUM(G23-H23)</f>
        <v>0</v>
      </c>
      <c r="N23" s="6"/>
      <c r="P23" s="119">
        <f t="shared" si="4"/>
        <v>0</v>
      </c>
      <c r="Q23" s="119">
        <f t="shared" si="5"/>
        <v>0</v>
      </c>
      <c r="R23" s="119">
        <f t="shared" si="6"/>
        <v>0</v>
      </c>
      <c r="S23" s="119">
        <f t="shared" si="7"/>
        <v>0</v>
      </c>
      <c r="T23" s="119">
        <f t="shared" si="8"/>
        <v>0</v>
      </c>
      <c r="U23" s="119">
        <f t="shared" si="9"/>
        <v>0</v>
      </c>
      <c r="V23" s="119">
        <f t="shared" si="2"/>
        <v>0</v>
      </c>
      <c r="W23" s="119">
        <f t="shared" si="10"/>
        <v>0</v>
      </c>
      <c r="X23" s="119">
        <f t="shared" si="11"/>
        <v>0</v>
      </c>
      <c r="Y23" s="119">
        <f t="shared" si="12"/>
        <v>0</v>
      </c>
      <c r="Z23" s="119">
        <f t="shared" si="13"/>
        <v>0</v>
      </c>
    </row>
    <row r="24" spans="1:27" ht="27" customHeight="1" x14ac:dyDescent="0.2">
      <c r="A24" s="6"/>
      <c r="B24" s="80"/>
      <c r="C24" s="77"/>
      <c r="D24" s="83"/>
      <c r="E24" s="82"/>
      <c r="F24" s="80"/>
      <c r="G24" s="71" t="b">
        <f>IF(F24="Yes",D24,IF(F24="No",0))</f>
        <v>0</v>
      </c>
      <c r="H24" s="72"/>
      <c r="I24" s="73"/>
      <c r="J24" s="73"/>
      <c r="K24" s="73" t="s">
        <v>70</v>
      </c>
      <c r="L24" s="108" t="b">
        <f t="shared" si="1"/>
        <v>0</v>
      </c>
      <c r="M24" s="75">
        <f>SUM(G24-H24)</f>
        <v>0</v>
      </c>
      <c r="N24" s="6"/>
      <c r="P24" s="119">
        <f t="shared" si="4"/>
        <v>0</v>
      </c>
      <c r="Q24" s="119">
        <f t="shared" si="5"/>
        <v>0</v>
      </c>
      <c r="R24" s="119">
        <f t="shared" si="6"/>
        <v>0</v>
      </c>
      <c r="S24" s="119">
        <f t="shared" si="7"/>
        <v>0</v>
      </c>
      <c r="T24" s="119">
        <f t="shared" si="8"/>
        <v>0</v>
      </c>
      <c r="U24" s="119">
        <f t="shared" si="9"/>
        <v>0</v>
      </c>
      <c r="V24" s="119">
        <f t="shared" si="2"/>
        <v>0</v>
      </c>
      <c r="W24" s="119">
        <f t="shared" si="10"/>
        <v>0</v>
      </c>
      <c r="X24" s="119">
        <f t="shared" si="11"/>
        <v>0</v>
      </c>
      <c r="Y24" s="119">
        <f t="shared" si="12"/>
        <v>0</v>
      </c>
      <c r="Z24" s="119">
        <f t="shared" si="13"/>
        <v>0</v>
      </c>
    </row>
    <row r="25" spans="1:27" ht="27" customHeight="1" x14ac:dyDescent="0.2">
      <c r="A25" s="6"/>
      <c r="B25" s="80"/>
      <c r="C25" s="77"/>
      <c r="D25" s="83"/>
      <c r="E25" s="82"/>
      <c r="F25" s="80"/>
      <c r="G25" s="71" t="b">
        <f>IF(F25="Yes",D25,IF(F25="No",0))</f>
        <v>0</v>
      </c>
      <c r="H25" s="72"/>
      <c r="I25" s="73"/>
      <c r="J25" s="73"/>
      <c r="K25" s="73" t="s">
        <v>71</v>
      </c>
      <c r="L25" s="108" t="b">
        <f t="shared" si="1"/>
        <v>0</v>
      </c>
      <c r="M25" s="75">
        <f>SUM(G25-H25)</f>
        <v>0</v>
      </c>
      <c r="N25" s="6"/>
      <c r="P25" s="119">
        <f t="shared" si="4"/>
        <v>0</v>
      </c>
      <c r="Q25" s="119">
        <f t="shared" si="5"/>
        <v>0</v>
      </c>
      <c r="R25" s="119">
        <f t="shared" si="6"/>
        <v>0</v>
      </c>
      <c r="S25" s="119">
        <f t="shared" si="7"/>
        <v>0</v>
      </c>
      <c r="T25" s="119">
        <f t="shared" si="8"/>
        <v>0</v>
      </c>
      <c r="U25" s="119">
        <f t="shared" si="9"/>
        <v>0</v>
      </c>
      <c r="V25" s="119">
        <f t="shared" si="2"/>
        <v>0</v>
      </c>
      <c r="W25" s="119">
        <f t="shared" si="10"/>
        <v>0</v>
      </c>
      <c r="X25" s="119">
        <f t="shared" si="11"/>
        <v>0</v>
      </c>
      <c r="Y25" s="119">
        <f t="shared" si="12"/>
        <v>0</v>
      </c>
      <c r="Z25" s="119">
        <f t="shared" si="13"/>
        <v>0</v>
      </c>
    </row>
    <row r="26" spans="1:27" ht="27" customHeight="1" x14ac:dyDescent="0.2">
      <c r="A26" s="6"/>
      <c r="B26" s="80"/>
      <c r="C26" s="77"/>
      <c r="D26" s="83"/>
      <c r="E26" s="82"/>
      <c r="F26" s="80"/>
      <c r="G26" s="71" t="b">
        <f>IF(F26="Yes",D26,IF(F26="No",0))</f>
        <v>0</v>
      </c>
      <c r="H26" s="72"/>
      <c r="I26" s="73"/>
      <c r="J26" s="73"/>
      <c r="K26" s="73" t="s">
        <v>72</v>
      </c>
      <c r="L26" s="108" t="b">
        <f t="shared" si="1"/>
        <v>0</v>
      </c>
      <c r="M26" s="75">
        <f>SUM(G26-H26)</f>
        <v>0</v>
      </c>
      <c r="N26" s="6"/>
      <c r="P26" s="119">
        <f t="shared" si="4"/>
        <v>0</v>
      </c>
      <c r="Q26" s="119">
        <f t="shared" si="5"/>
        <v>0</v>
      </c>
      <c r="R26" s="119">
        <f t="shared" si="6"/>
        <v>0</v>
      </c>
      <c r="S26" s="119">
        <f t="shared" si="7"/>
        <v>0</v>
      </c>
      <c r="T26" s="119">
        <f t="shared" si="8"/>
        <v>0</v>
      </c>
      <c r="U26" s="119">
        <f t="shared" si="9"/>
        <v>0</v>
      </c>
      <c r="V26" s="119">
        <f t="shared" si="2"/>
        <v>0</v>
      </c>
      <c r="W26" s="119">
        <f t="shared" si="10"/>
        <v>0</v>
      </c>
      <c r="X26" s="119">
        <f t="shared" si="11"/>
        <v>0</v>
      </c>
      <c r="Y26" s="119">
        <f t="shared" si="12"/>
        <v>0</v>
      </c>
      <c r="Z26" s="119">
        <f t="shared" si="13"/>
        <v>0</v>
      </c>
    </row>
    <row r="27" spans="1:27" ht="27" customHeight="1" x14ac:dyDescent="0.2">
      <c r="A27" s="6"/>
      <c r="B27" s="84"/>
      <c r="C27" s="77"/>
      <c r="D27" s="83"/>
      <c r="E27" s="82"/>
      <c r="F27" s="80"/>
      <c r="G27" s="71" t="b">
        <f t="shared" si="0"/>
        <v>0</v>
      </c>
      <c r="H27" s="72"/>
      <c r="I27" s="73"/>
      <c r="J27" s="73"/>
      <c r="K27" s="73" t="s">
        <v>73</v>
      </c>
      <c r="L27" s="108" t="b">
        <f t="shared" si="1"/>
        <v>0</v>
      </c>
      <c r="M27" s="75">
        <f t="shared" si="3"/>
        <v>0</v>
      </c>
      <c r="N27" s="6"/>
      <c r="P27" s="119">
        <f t="shared" si="4"/>
        <v>0</v>
      </c>
      <c r="Q27" s="119">
        <f t="shared" si="5"/>
        <v>0</v>
      </c>
      <c r="R27" s="119">
        <f t="shared" si="6"/>
        <v>0</v>
      </c>
      <c r="S27" s="119">
        <f t="shared" si="7"/>
        <v>0</v>
      </c>
      <c r="T27" s="119">
        <f t="shared" si="8"/>
        <v>0</v>
      </c>
      <c r="U27" s="119">
        <f t="shared" si="9"/>
        <v>0</v>
      </c>
      <c r="V27" s="119">
        <f t="shared" si="2"/>
        <v>0</v>
      </c>
      <c r="W27" s="119">
        <f t="shared" si="10"/>
        <v>0</v>
      </c>
      <c r="X27" s="119">
        <f t="shared" si="11"/>
        <v>0</v>
      </c>
      <c r="Y27" s="119">
        <f t="shared" si="12"/>
        <v>0</v>
      </c>
      <c r="Z27" s="119">
        <f t="shared" si="13"/>
        <v>0</v>
      </c>
    </row>
    <row r="28" spans="1:27" ht="27" customHeight="1" x14ac:dyDescent="0.2">
      <c r="A28" s="6"/>
      <c r="B28" s="80"/>
      <c r="C28" s="77"/>
      <c r="D28" s="83"/>
      <c r="E28" s="82"/>
      <c r="F28" s="80"/>
      <c r="G28" s="71" t="b">
        <f t="shared" si="0"/>
        <v>0</v>
      </c>
      <c r="H28" s="72"/>
      <c r="I28" s="73"/>
      <c r="J28" s="73"/>
      <c r="K28" s="73"/>
      <c r="L28" s="108" t="b">
        <f t="shared" si="1"/>
        <v>0</v>
      </c>
      <c r="M28" s="75">
        <f t="shared" si="3"/>
        <v>0</v>
      </c>
      <c r="N28" s="6"/>
      <c r="P28" s="119">
        <f t="shared" si="4"/>
        <v>0</v>
      </c>
      <c r="Q28" s="119">
        <f t="shared" si="5"/>
        <v>0</v>
      </c>
      <c r="R28" s="119">
        <f t="shared" si="6"/>
        <v>0</v>
      </c>
      <c r="S28" s="119">
        <f t="shared" si="7"/>
        <v>0</v>
      </c>
      <c r="T28" s="119">
        <f t="shared" si="8"/>
        <v>0</v>
      </c>
      <c r="U28" s="119">
        <f t="shared" si="9"/>
        <v>0</v>
      </c>
      <c r="V28" s="119">
        <f t="shared" si="2"/>
        <v>0</v>
      </c>
      <c r="W28" s="119">
        <f t="shared" si="10"/>
        <v>0</v>
      </c>
      <c r="X28" s="119">
        <f t="shared" si="11"/>
        <v>0</v>
      </c>
      <c r="Y28" s="119">
        <f t="shared" si="12"/>
        <v>0</v>
      </c>
      <c r="Z28" s="119">
        <f t="shared" si="13"/>
        <v>0</v>
      </c>
    </row>
    <row r="29" spans="1:27" ht="27" customHeight="1" x14ac:dyDescent="0.2">
      <c r="A29" s="6"/>
      <c r="B29" s="84"/>
      <c r="C29" s="77"/>
      <c r="D29" s="83"/>
      <c r="E29" s="82"/>
      <c r="F29" s="80"/>
      <c r="G29" s="71" t="b">
        <f t="shared" si="0"/>
        <v>0</v>
      </c>
      <c r="H29" s="72"/>
      <c r="I29" s="73"/>
      <c r="J29" s="73"/>
      <c r="K29" s="73"/>
      <c r="L29" s="108" t="b">
        <f t="shared" si="1"/>
        <v>0</v>
      </c>
      <c r="M29" s="75">
        <f t="shared" si="3"/>
        <v>0</v>
      </c>
      <c r="N29" s="6"/>
      <c r="P29" s="119">
        <f t="shared" si="4"/>
        <v>0</v>
      </c>
      <c r="Q29" s="119">
        <f t="shared" si="5"/>
        <v>0</v>
      </c>
      <c r="R29" s="119">
        <f t="shared" si="6"/>
        <v>0</v>
      </c>
      <c r="S29" s="119">
        <f t="shared" si="7"/>
        <v>0</v>
      </c>
      <c r="T29" s="119">
        <f t="shared" si="8"/>
        <v>0</v>
      </c>
      <c r="U29" s="119">
        <f t="shared" si="9"/>
        <v>0</v>
      </c>
      <c r="V29" s="119">
        <f t="shared" si="2"/>
        <v>0</v>
      </c>
      <c r="W29" s="119">
        <f t="shared" si="10"/>
        <v>0</v>
      </c>
      <c r="X29" s="119">
        <f t="shared" si="11"/>
        <v>0</v>
      </c>
      <c r="Y29" s="119">
        <f t="shared" si="12"/>
        <v>0</v>
      </c>
      <c r="Z29" s="119">
        <f t="shared" si="13"/>
        <v>0</v>
      </c>
    </row>
    <row r="30" spans="1:27" ht="27" customHeight="1" x14ac:dyDescent="0.2">
      <c r="A30" s="6"/>
      <c r="B30" s="80"/>
      <c r="C30" s="77"/>
      <c r="D30" s="83"/>
      <c r="E30" s="82"/>
      <c r="F30" s="80"/>
      <c r="G30" s="71" t="b">
        <f t="shared" si="0"/>
        <v>0</v>
      </c>
      <c r="H30" s="72"/>
      <c r="I30" s="73"/>
      <c r="J30" s="73"/>
      <c r="K30" s="73"/>
      <c r="L30" s="108" t="b">
        <f t="shared" si="1"/>
        <v>0</v>
      </c>
      <c r="M30" s="75">
        <f t="shared" si="3"/>
        <v>0</v>
      </c>
      <c r="N30" s="6"/>
      <c r="P30" s="119">
        <f t="shared" si="4"/>
        <v>0</v>
      </c>
      <c r="Q30" s="119">
        <f t="shared" si="5"/>
        <v>0</v>
      </c>
      <c r="R30" s="119">
        <f t="shared" si="6"/>
        <v>0</v>
      </c>
      <c r="S30" s="119">
        <f t="shared" si="7"/>
        <v>0</v>
      </c>
      <c r="T30" s="119">
        <f t="shared" si="8"/>
        <v>0</v>
      </c>
      <c r="U30" s="119">
        <f t="shared" si="9"/>
        <v>0</v>
      </c>
      <c r="V30" s="119">
        <f t="shared" si="2"/>
        <v>0</v>
      </c>
      <c r="W30" s="119">
        <f t="shared" si="10"/>
        <v>0</v>
      </c>
      <c r="X30" s="119">
        <f t="shared" si="11"/>
        <v>0</v>
      </c>
      <c r="Y30" s="119">
        <f t="shared" si="12"/>
        <v>0</v>
      </c>
      <c r="Z30" s="119">
        <f t="shared" si="13"/>
        <v>0</v>
      </c>
    </row>
    <row r="31" spans="1:27" ht="27" customHeight="1" thickBot="1" x14ac:dyDescent="0.25">
      <c r="A31" s="6"/>
      <c r="B31" s="84"/>
      <c r="C31" s="77"/>
      <c r="D31" s="83"/>
      <c r="E31" s="82"/>
      <c r="F31" s="85"/>
      <c r="G31" s="71" t="b">
        <f t="shared" si="0"/>
        <v>0</v>
      </c>
      <c r="H31" s="72"/>
      <c r="I31" s="73"/>
      <c r="J31" s="73"/>
      <c r="K31" s="73"/>
      <c r="L31" s="108" t="b">
        <f t="shared" si="1"/>
        <v>0</v>
      </c>
      <c r="M31" s="75">
        <f t="shared" si="3"/>
        <v>0</v>
      </c>
      <c r="N31" s="6"/>
      <c r="P31" s="119">
        <f t="shared" si="4"/>
        <v>0</v>
      </c>
      <c r="Q31" s="119">
        <f t="shared" si="5"/>
        <v>0</v>
      </c>
      <c r="R31" s="119">
        <f t="shared" si="6"/>
        <v>0</v>
      </c>
      <c r="S31" s="119">
        <f t="shared" si="7"/>
        <v>0</v>
      </c>
      <c r="T31" s="119">
        <f t="shared" si="8"/>
        <v>0</v>
      </c>
      <c r="U31" s="119">
        <f t="shared" si="9"/>
        <v>0</v>
      </c>
      <c r="V31" s="119">
        <f t="shared" si="2"/>
        <v>0</v>
      </c>
      <c r="W31" s="119">
        <f t="shared" si="10"/>
        <v>0</v>
      </c>
      <c r="X31" s="119">
        <f t="shared" si="11"/>
        <v>0</v>
      </c>
      <c r="Y31" s="119">
        <f t="shared" si="12"/>
        <v>0</v>
      </c>
      <c r="Z31" s="119">
        <f t="shared" si="13"/>
        <v>0</v>
      </c>
    </row>
    <row r="32" spans="1:27" ht="21" customHeight="1" thickBot="1" x14ac:dyDescent="0.3">
      <c r="A32" s="6"/>
      <c r="B32" s="6"/>
      <c r="C32" s="6"/>
      <c r="D32" s="6"/>
      <c r="E32" s="6"/>
      <c r="F32" s="28" t="s">
        <v>17</v>
      </c>
      <c r="G32" s="113">
        <f>SUM(G17:G31)</f>
        <v>0</v>
      </c>
      <c r="H32" s="113">
        <f>SUM(H17:H31)</f>
        <v>0</v>
      </c>
      <c r="I32" s="116"/>
      <c r="J32" s="116"/>
      <c r="K32" s="116"/>
      <c r="L32" s="117">
        <f>SUM(L17:L31)</f>
        <v>0</v>
      </c>
      <c r="M32" s="114">
        <f t="shared" si="3"/>
        <v>0</v>
      </c>
      <c r="N32" s="6"/>
      <c r="P32" s="4">
        <f>SUM(P17:P31)</f>
        <v>0</v>
      </c>
      <c r="Q32" s="4">
        <f>SUM(Q17:Q31)</f>
        <v>0</v>
      </c>
      <c r="R32" s="4">
        <f>SUM(R17:R31)</f>
        <v>0</v>
      </c>
      <c r="S32" s="4">
        <f>SUM(S17:S31)</f>
        <v>0</v>
      </c>
      <c r="T32" s="4">
        <f t="shared" ref="T32:Z32" si="14">SUM(T17:T31)</f>
        <v>0</v>
      </c>
      <c r="U32" s="4">
        <f t="shared" si="14"/>
        <v>0</v>
      </c>
      <c r="V32" s="4">
        <f>SUM(V17:V31)</f>
        <v>0</v>
      </c>
      <c r="W32" s="4">
        <f t="shared" si="14"/>
        <v>0</v>
      </c>
      <c r="X32" s="4">
        <f t="shared" si="14"/>
        <v>0</v>
      </c>
      <c r="Y32" s="4">
        <f t="shared" si="14"/>
        <v>0</v>
      </c>
      <c r="Z32" s="4">
        <f t="shared" si="14"/>
        <v>0</v>
      </c>
      <c r="AA32" s="131">
        <f>SUM(P32:Z32)</f>
        <v>0</v>
      </c>
    </row>
    <row r="33" spans="1:26" ht="13.5" thickBot="1" x14ac:dyDescent="0.25">
      <c r="A33" s="6"/>
      <c r="B33" s="6"/>
      <c r="C33" s="6"/>
      <c r="D33" s="6"/>
      <c r="E33" s="6"/>
      <c r="F33" s="6"/>
      <c r="G33" s="6"/>
      <c r="H33" s="6"/>
      <c r="I33" s="6"/>
      <c r="J33" s="6"/>
      <c r="K33" s="6"/>
      <c r="L33" s="6"/>
      <c r="M33" s="6"/>
      <c r="N33" s="6"/>
    </row>
    <row r="34" spans="1:26" ht="13.5" thickBot="1" x14ac:dyDescent="0.25">
      <c r="A34" s="6"/>
      <c r="B34" s="6"/>
      <c r="C34" s="216" t="s">
        <v>53</v>
      </c>
      <c r="D34" s="217"/>
      <c r="E34" s="218"/>
      <c r="F34" s="112" t="s">
        <v>43</v>
      </c>
      <c r="G34" s="32">
        <f>(P32)</f>
        <v>0</v>
      </c>
      <c r="H34" s="6"/>
      <c r="I34" s="6"/>
      <c r="J34" s="6"/>
      <c r="K34" s="6"/>
      <c r="L34" s="6"/>
      <c r="M34" s="33"/>
      <c r="N34" s="6"/>
    </row>
    <row r="35" spans="1:26" ht="13.5" thickBot="1" x14ac:dyDescent="0.25">
      <c r="A35" s="6"/>
      <c r="B35" s="6"/>
      <c r="C35" s="216" t="s">
        <v>54</v>
      </c>
      <c r="D35" s="217"/>
      <c r="E35" s="218"/>
      <c r="F35" s="112" t="s">
        <v>45</v>
      </c>
      <c r="G35" s="32">
        <f>(Q32)</f>
        <v>0</v>
      </c>
      <c r="H35" s="6"/>
      <c r="I35" s="6"/>
      <c r="J35" s="6"/>
      <c r="K35" s="6"/>
      <c r="L35" s="6"/>
      <c r="M35" s="33"/>
      <c r="N35" s="6"/>
    </row>
    <row r="36" spans="1:26" ht="13.5" thickBot="1" x14ac:dyDescent="0.25">
      <c r="A36" s="6"/>
      <c r="B36" s="6"/>
      <c r="C36" s="216" t="s">
        <v>60</v>
      </c>
      <c r="D36" s="217"/>
      <c r="E36" s="218"/>
      <c r="F36" s="112" t="s">
        <v>44</v>
      </c>
      <c r="G36" s="32">
        <f>(R32)</f>
        <v>0</v>
      </c>
      <c r="H36" s="6"/>
      <c r="I36" s="6"/>
      <c r="J36" s="6"/>
      <c r="K36" s="6"/>
      <c r="L36" s="6"/>
      <c r="M36" s="33"/>
      <c r="N36" s="6"/>
    </row>
    <row r="37" spans="1:26" ht="13.5" thickBot="1" x14ac:dyDescent="0.25">
      <c r="A37" s="6"/>
      <c r="B37" s="6"/>
      <c r="C37" s="216" t="s">
        <v>55</v>
      </c>
      <c r="D37" s="217"/>
      <c r="E37" s="218"/>
      <c r="F37" s="112" t="s">
        <v>48</v>
      </c>
      <c r="G37" s="32">
        <f>(S32)</f>
        <v>0</v>
      </c>
      <c r="H37" s="6"/>
      <c r="I37" s="6"/>
      <c r="J37" s="6"/>
      <c r="K37" s="6"/>
      <c r="L37" s="6"/>
      <c r="M37" s="33"/>
      <c r="N37" s="6"/>
    </row>
    <row r="38" spans="1:26" ht="13.5" thickBot="1" x14ac:dyDescent="0.25">
      <c r="A38" s="6"/>
      <c r="B38" s="6"/>
      <c r="C38" s="216" t="s">
        <v>56</v>
      </c>
      <c r="D38" s="217"/>
      <c r="E38" s="218"/>
      <c r="F38" s="112" t="s">
        <v>46</v>
      </c>
      <c r="G38" s="32">
        <f>(T32)</f>
        <v>0</v>
      </c>
      <c r="H38" s="6"/>
      <c r="I38" s="6"/>
      <c r="J38" s="6"/>
      <c r="K38" s="6"/>
      <c r="L38" s="6"/>
      <c r="M38" s="33"/>
      <c r="N38" s="6"/>
    </row>
    <row r="39" spans="1:26" ht="13.5" thickBot="1" x14ac:dyDescent="0.25">
      <c r="A39" s="6"/>
      <c r="B39" s="6"/>
      <c r="C39" s="216" t="s">
        <v>59</v>
      </c>
      <c r="D39" s="217"/>
      <c r="E39" s="218"/>
      <c r="F39" s="112" t="s">
        <v>49</v>
      </c>
      <c r="G39" s="32">
        <f>(U32)</f>
        <v>0</v>
      </c>
      <c r="H39" s="6"/>
      <c r="I39" s="6"/>
      <c r="J39" s="6"/>
      <c r="K39" s="6"/>
      <c r="L39" s="6"/>
      <c r="M39" s="33"/>
      <c r="N39" s="6"/>
    </row>
    <row r="40" spans="1:26" ht="13.5" thickBot="1" x14ac:dyDescent="0.25">
      <c r="A40" s="6"/>
      <c r="B40" s="6"/>
      <c r="C40" s="216" t="s">
        <v>161</v>
      </c>
      <c r="D40" s="219"/>
      <c r="E40" s="220"/>
      <c r="F40" s="112" t="s">
        <v>162</v>
      </c>
      <c r="G40" s="181">
        <v>0</v>
      </c>
      <c r="H40" s="6"/>
      <c r="I40" s="6"/>
      <c r="J40" s="6"/>
      <c r="K40" s="6"/>
      <c r="L40" s="6"/>
      <c r="M40" s="33"/>
      <c r="N40" s="6"/>
    </row>
    <row r="41" spans="1:26" ht="13.5" thickBot="1" x14ac:dyDescent="0.25">
      <c r="A41" s="6"/>
      <c r="B41" s="6"/>
      <c r="C41" s="216" t="s">
        <v>57</v>
      </c>
      <c r="D41" s="217"/>
      <c r="E41" s="218"/>
      <c r="F41" s="112" t="s">
        <v>47</v>
      </c>
      <c r="G41" s="32">
        <f>(W32)</f>
        <v>0</v>
      </c>
      <c r="H41" s="6"/>
      <c r="I41" s="6"/>
      <c r="J41" s="6"/>
      <c r="K41" s="6"/>
      <c r="L41" s="6"/>
      <c r="M41" s="33"/>
      <c r="N41" s="6"/>
    </row>
    <row r="42" spans="1:26" ht="13.5" thickBot="1" x14ac:dyDescent="0.25">
      <c r="A42" s="6"/>
      <c r="B42" s="6"/>
      <c r="C42" s="216" t="s">
        <v>58</v>
      </c>
      <c r="D42" s="217"/>
      <c r="E42" s="218"/>
      <c r="F42" s="112" t="s">
        <v>50</v>
      </c>
      <c r="G42" s="32">
        <f>(X32)</f>
        <v>0</v>
      </c>
      <c r="H42" s="6"/>
      <c r="I42" s="6"/>
      <c r="J42" s="6"/>
      <c r="K42" s="6"/>
      <c r="L42" s="6"/>
      <c r="M42" s="33"/>
      <c r="N42" s="6"/>
    </row>
    <row r="43" spans="1:26" ht="13.5" thickBot="1" x14ac:dyDescent="0.25">
      <c r="A43" s="6"/>
      <c r="B43" s="6"/>
      <c r="C43" s="216" t="s">
        <v>61</v>
      </c>
      <c r="D43" s="217"/>
      <c r="E43" s="218"/>
      <c r="F43" s="112" t="s">
        <v>51</v>
      </c>
      <c r="G43" s="32">
        <f>(Y32)</f>
        <v>0</v>
      </c>
      <c r="H43" s="6"/>
      <c r="I43" s="6"/>
      <c r="J43" s="6"/>
      <c r="K43" s="6"/>
      <c r="L43" s="6"/>
      <c r="M43" s="33"/>
      <c r="N43" s="6"/>
    </row>
    <row r="44" spans="1:26" ht="13.5" thickBot="1" x14ac:dyDescent="0.25">
      <c r="A44" s="6"/>
      <c r="B44" s="6"/>
      <c r="C44" s="209" t="s">
        <v>62</v>
      </c>
      <c r="D44" s="210"/>
      <c r="E44" s="211"/>
      <c r="F44" s="112" t="s">
        <v>52</v>
      </c>
      <c r="G44" s="32">
        <f>(Z32)</f>
        <v>0</v>
      </c>
      <c r="H44" s="6"/>
      <c r="I44" s="6"/>
      <c r="J44" s="6"/>
      <c r="K44" s="6"/>
      <c r="L44" s="6"/>
      <c r="M44" s="33"/>
      <c r="N44" s="6"/>
    </row>
    <row r="45" spans="1:26" ht="21" customHeight="1" thickBot="1" x14ac:dyDescent="0.3">
      <c r="A45" s="6"/>
      <c r="B45" s="6"/>
      <c r="C45" s="6"/>
      <c r="D45" s="6"/>
      <c r="E45" s="6"/>
      <c r="F45" s="34" t="s">
        <v>34</v>
      </c>
      <c r="G45" s="29">
        <f>SUM(G34:G44)</f>
        <v>0</v>
      </c>
      <c r="H45" s="19"/>
      <c r="I45" s="6"/>
      <c r="J45" s="6"/>
      <c r="K45" s="6"/>
      <c r="L45" s="6"/>
      <c r="M45" s="33"/>
      <c r="N45" s="6"/>
    </row>
    <row r="46" spans="1:26" s="184" customFormat="1" ht="6.75" customHeight="1" x14ac:dyDescent="0.2">
      <c r="A46" s="6"/>
      <c r="B46" s="8"/>
      <c r="C46" s="9"/>
      <c r="D46" s="9"/>
      <c r="E46" s="9"/>
      <c r="F46" s="9"/>
      <c r="G46" s="8"/>
      <c r="H46" s="8"/>
      <c r="I46" s="10"/>
      <c r="J46" s="10"/>
      <c r="K46" s="10"/>
      <c r="L46" s="6"/>
      <c r="M46" s="6"/>
      <c r="N46" s="6"/>
      <c r="P46" s="222"/>
      <c r="Q46" s="222"/>
      <c r="R46" s="222"/>
      <c r="S46" s="222"/>
      <c r="T46" s="222"/>
      <c r="U46" s="222"/>
      <c r="V46" s="222"/>
      <c r="W46" s="222"/>
      <c r="X46" s="222"/>
      <c r="Y46" s="222"/>
      <c r="Z46" s="222"/>
    </row>
    <row r="47" spans="1:26" ht="19.5" customHeight="1" thickBot="1" x14ac:dyDescent="0.25">
      <c r="A47" s="6"/>
      <c r="B47" s="8"/>
      <c r="C47" s="9"/>
      <c r="D47" s="9"/>
      <c r="E47" s="9"/>
      <c r="F47" s="9"/>
      <c r="G47" s="8"/>
      <c r="H47" s="8"/>
      <c r="I47" s="10"/>
      <c r="J47" s="10"/>
      <c r="K47" s="10"/>
      <c r="L47" s="6"/>
      <c r="M47" s="6"/>
      <c r="N47" s="6"/>
      <c r="P47" s="222"/>
      <c r="Q47" s="222"/>
      <c r="R47" s="222"/>
      <c r="S47" s="222"/>
      <c r="T47" s="222"/>
      <c r="U47" s="222"/>
      <c r="V47" s="222"/>
      <c r="W47" s="222"/>
      <c r="X47" s="222"/>
      <c r="Y47" s="222"/>
      <c r="Z47" s="222"/>
    </row>
    <row r="48" spans="1:26" s="1" customFormat="1" ht="20.25" customHeight="1" thickTop="1" thickBot="1" x14ac:dyDescent="0.3">
      <c r="A48" s="17"/>
      <c r="B48" s="97" t="s">
        <v>29</v>
      </c>
      <c r="C48" s="98"/>
      <c r="D48" s="99"/>
      <c r="E48" s="177"/>
      <c r="F48" s="20"/>
      <c r="G48" s="17"/>
      <c r="H48" s="17"/>
      <c r="I48" s="17"/>
      <c r="J48" s="17"/>
      <c r="K48" s="17"/>
      <c r="L48" s="17"/>
      <c r="M48" s="164" t="s">
        <v>120</v>
      </c>
      <c r="N48" s="17"/>
      <c r="P48" s="65">
        <v>1</v>
      </c>
      <c r="Q48" s="65">
        <v>2</v>
      </c>
      <c r="R48" s="65">
        <v>3</v>
      </c>
      <c r="S48" s="65">
        <v>4</v>
      </c>
      <c r="T48" s="65">
        <v>5</v>
      </c>
      <c r="U48" s="65">
        <v>6</v>
      </c>
      <c r="V48" s="65">
        <v>6.5</v>
      </c>
      <c r="W48" s="65">
        <v>7</v>
      </c>
      <c r="X48" s="65">
        <v>8</v>
      </c>
      <c r="Y48" s="65">
        <v>9</v>
      </c>
      <c r="Z48" s="65">
        <v>10</v>
      </c>
    </row>
    <row r="49" spans="1:26" s="1" customFormat="1" ht="20.25" customHeight="1" thickTop="1" thickBot="1" x14ac:dyDescent="0.3">
      <c r="A49" s="17"/>
      <c r="B49" s="163" t="s">
        <v>122</v>
      </c>
      <c r="C49" s="163" t="s">
        <v>123</v>
      </c>
      <c r="D49" s="163" t="s">
        <v>124</v>
      </c>
      <c r="E49" s="163" t="s">
        <v>125</v>
      </c>
      <c r="F49" s="163" t="s">
        <v>126</v>
      </c>
      <c r="G49" s="163" t="s">
        <v>127</v>
      </c>
      <c r="H49" s="163" t="s">
        <v>128</v>
      </c>
      <c r="I49" s="163"/>
      <c r="J49" s="163"/>
      <c r="K49" s="163"/>
      <c r="L49" s="163" t="s">
        <v>129</v>
      </c>
      <c r="M49" s="163" t="s">
        <v>130</v>
      </c>
      <c r="N49" s="17"/>
      <c r="P49" s="65"/>
      <c r="Q49" s="65"/>
      <c r="R49" s="65"/>
      <c r="S49" s="65"/>
      <c r="T49" s="65"/>
      <c r="U49" s="65"/>
      <c r="V49" s="65"/>
      <c r="W49" s="65"/>
      <c r="X49" s="65"/>
      <c r="Y49" s="65"/>
      <c r="Z49" s="65"/>
    </row>
    <row r="50" spans="1:26" s="1" customFormat="1" ht="57.75" thickTop="1" thickBot="1" x14ac:dyDescent="0.25">
      <c r="A50" s="17"/>
      <c r="B50" s="21" t="s">
        <v>10</v>
      </c>
      <c r="C50" s="118" t="s">
        <v>167</v>
      </c>
      <c r="D50" s="21" t="s">
        <v>23</v>
      </c>
      <c r="E50" s="23" t="s">
        <v>63</v>
      </c>
      <c r="F50" s="21" t="s">
        <v>16</v>
      </c>
      <c r="G50" s="23" t="s">
        <v>75</v>
      </c>
      <c r="H50" s="21" t="s">
        <v>9</v>
      </c>
      <c r="I50" s="22"/>
      <c r="J50" s="22"/>
      <c r="K50" s="22"/>
      <c r="L50" s="107" t="s">
        <v>74</v>
      </c>
      <c r="M50" s="23" t="s">
        <v>27</v>
      </c>
      <c r="N50" s="17"/>
      <c r="P50" s="3" t="s">
        <v>64</v>
      </c>
      <c r="Q50" s="3" t="s">
        <v>65</v>
      </c>
      <c r="R50" s="3" t="s">
        <v>66</v>
      </c>
      <c r="S50" s="3" t="s">
        <v>67</v>
      </c>
      <c r="T50" s="120" t="s">
        <v>68</v>
      </c>
      <c r="U50" s="120" t="s">
        <v>69</v>
      </c>
      <c r="V50" s="179" t="s">
        <v>166</v>
      </c>
      <c r="W50" s="120" t="s">
        <v>70</v>
      </c>
      <c r="X50" s="120" t="s">
        <v>71</v>
      </c>
      <c r="Y50" s="120" t="s">
        <v>72</v>
      </c>
      <c r="Z50" s="120" t="s">
        <v>73</v>
      </c>
    </row>
    <row r="51" spans="1:26" ht="27" customHeight="1" thickTop="1" x14ac:dyDescent="0.2">
      <c r="A51" s="6"/>
      <c r="B51" s="77"/>
      <c r="C51" s="77"/>
      <c r="D51" s="92"/>
      <c r="E51" s="103"/>
      <c r="F51" s="86"/>
      <c r="G51" s="36">
        <f>0.6*F51</f>
        <v>0</v>
      </c>
      <c r="H51" s="104"/>
      <c r="I51" s="106"/>
      <c r="J51" s="106"/>
      <c r="K51" s="106" t="s">
        <v>24</v>
      </c>
      <c r="L51" s="108">
        <f>IF(H51&gt;=G51,G51,IF(H51&lt;G51,H51))</f>
        <v>0</v>
      </c>
      <c r="M51" s="24">
        <f t="shared" ref="M51:M66" si="15">SUM(G51-H51)</f>
        <v>0</v>
      </c>
      <c r="N51" s="6"/>
      <c r="P51" s="119">
        <f>IF(C51="MBE",L51,0)</f>
        <v>0</v>
      </c>
      <c r="Q51" s="119">
        <f>IF(C51="MWBE",L51,0)</f>
        <v>0</v>
      </c>
      <c r="R51" s="119">
        <f>IF(C51="WBE",L51,0)</f>
        <v>0</v>
      </c>
      <c r="S51" s="119">
        <f>IF(C51="VBE",L51,0)</f>
        <v>0</v>
      </c>
      <c r="T51" s="119">
        <f>IF(C51="MVBE",L51,0)</f>
        <v>0</v>
      </c>
      <c r="U51" s="119">
        <f>IF(C51="WVBE",L51,0)</f>
        <v>0</v>
      </c>
      <c r="V51" s="119">
        <f t="shared" ref="V51:V65" si="16">IF(D51="MWVBE",M51,0)</f>
        <v>0</v>
      </c>
      <c r="W51" s="119">
        <f>IF(C51="SDVE",L51,0)</f>
        <v>0</v>
      </c>
      <c r="X51" s="119">
        <f>IF(C51="MSDV",L51,0)</f>
        <v>0</v>
      </c>
      <c r="Y51" s="119">
        <f>IF(C51="WSDV",L51,0)</f>
        <v>0</v>
      </c>
      <c r="Z51" s="119">
        <f>IF(C51="MWSDV",L51,0)</f>
        <v>0</v>
      </c>
    </row>
    <row r="52" spans="1:26" ht="27" customHeight="1" x14ac:dyDescent="0.2">
      <c r="A52" s="6"/>
      <c r="B52" s="84"/>
      <c r="C52" s="77"/>
      <c r="D52" s="84"/>
      <c r="E52" s="80"/>
      <c r="F52" s="83"/>
      <c r="G52" s="27">
        <f t="shared" ref="G52:G65" si="17">0.6*F52</f>
        <v>0</v>
      </c>
      <c r="H52" s="104"/>
      <c r="I52" s="106"/>
      <c r="J52" s="106"/>
      <c r="K52" s="106" t="s">
        <v>137</v>
      </c>
      <c r="L52" s="108">
        <f t="shared" ref="L52:L65" si="18">IF(H52&gt;=G52,G52,IF(H52&lt;G52,H52))</f>
        <v>0</v>
      </c>
      <c r="M52" s="26">
        <f t="shared" si="15"/>
        <v>0</v>
      </c>
      <c r="N52" s="6"/>
      <c r="P52" s="119">
        <f t="shared" ref="P52:P65" si="19">IF(C52="MBE",L52,0)</f>
        <v>0</v>
      </c>
      <c r="Q52" s="119">
        <f t="shared" ref="Q52:Q65" si="20">IF(C52="MWBE",L52,0)</f>
        <v>0</v>
      </c>
      <c r="R52" s="119">
        <f t="shared" ref="R52:R65" si="21">IF(C52="WBE",L52,0)</f>
        <v>0</v>
      </c>
      <c r="S52" s="119">
        <f t="shared" ref="S52:S65" si="22">IF(C52="VBE",L52,0)</f>
        <v>0</v>
      </c>
      <c r="T52" s="119">
        <f t="shared" ref="T52:T65" si="23">IF(C52="MVBE",L52,0)</f>
        <v>0</v>
      </c>
      <c r="U52" s="119">
        <f t="shared" ref="U52:U65" si="24">IF(C52="WVBE",L52,0)</f>
        <v>0</v>
      </c>
      <c r="V52" s="119">
        <f t="shared" si="16"/>
        <v>0</v>
      </c>
      <c r="W52" s="119">
        <f t="shared" ref="W52:W65" si="25">IF(C52="SDVE",L52,0)</f>
        <v>0</v>
      </c>
      <c r="X52" s="119">
        <f t="shared" ref="X52:X65" si="26">IF(C52="MSDV",L52,0)</f>
        <v>0</v>
      </c>
      <c r="Y52" s="119">
        <f t="shared" ref="Y52:Y65" si="27">IF(C52="WSDV",L52,0)</f>
        <v>0</v>
      </c>
      <c r="Z52" s="119">
        <f t="shared" ref="Z52:Z65" si="28">IF(C52="MWSDV",L52,0)</f>
        <v>0</v>
      </c>
    </row>
    <row r="53" spans="1:26" ht="27" customHeight="1" x14ac:dyDescent="0.2">
      <c r="A53" s="6"/>
      <c r="B53" s="80"/>
      <c r="C53" s="77"/>
      <c r="D53" s="84"/>
      <c r="E53" s="80"/>
      <c r="F53" s="83"/>
      <c r="G53" s="27">
        <f t="shared" si="17"/>
        <v>0</v>
      </c>
      <c r="H53" s="104"/>
      <c r="I53" s="106"/>
      <c r="J53" s="106"/>
      <c r="K53" s="106"/>
      <c r="L53" s="108">
        <f t="shared" si="18"/>
        <v>0</v>
      </c>
      <c r="M53" s="26">
        <f t="shared" si="15"/>
        <v>0</v>
      </c>
      <c r="N53" s="6"/>
      <c r="P53" s="119">
        <f t="shared" si="19"/>
        <v>0</v>
      </c>
      <c r="Q53" s="119">
        <f t="shared" si="20"/>
        <v>0</v>
      </c>
      <c r="R53" s="119">
        <f t="shared" si="21"/>
        <v>0</v>
      </c>
      <c r="S53" s="119">
        <f t="shared" si="22"/>
        <v>0</v>
      </c>
      <c r="T53" s="119">
        <f t="shared" si="23"/>
        <v>0</v>
      </c>
      <c r="U53" s="119">
        <f t="shared" si="24"/>
        <v>0</v>
      </c>
      <c r="V53" s="119">
        <f t="shared" si="16"/>
        <v>0</v>
      </c>
      <c r="W53" s="119">
        <f t="shared" si="25"/>
        <v>0</v>
      </c>
      <c r="X53" s="119">
        <f t="shared" si="26"/>
        <v>0</v>
      </c>
      <c r="Y53" s="119">
        <f t="shared" si="27"/>
        <v>0</v>
      </c>
      <c r="Z53" s="119">
        <f t="shared" si="28"/>
        <v>0</v>
      </c>
    </row>
    <row r="54" spans="1:26" ht="27" customHeight="1" x14ac:dyDescent="0.2">
      <c r="A54" s="6"/>
      <c r="B54" s="84"/>
      <c r="C54" s="77"/>
      <c r="D54" s="84"/>
      <c r="E54" s="80"/>
      <c r="F54" s="83"/>
      <c r="G54" s="27">
        <f t="shared" si="17"/>
        <v>0</v>
      </c>
      <c r="H54" s="104"/>
      <c r="I54" s="106"/>
      <c r="J54" s="106"/>
      <c r="K54" s="106"/>
      <c r="L54" s="108">
        <f t="shared" si="18"/>
        <v>0</v>
      </c>
      <c r="M54" s="26">
        <f t="shared" si="15"/>
        <v>0</v>
      </c>
      <c r="N54" s="6"/>
      <c r="P54" s="119">
        <f t="shared" si="19"/>
        <v>0</v>
      </c>
      <c r="Q54" s="119">
        <f t="shared" si="20"/>
        <v>0</v>
      </c>
      <c r="R54" s="119">
        <f t="shared" si="21"/>
        <v>0</v>
      </c>
      <c r="S54" s="119">
        <f t="shared" si="22"/>
        <v>0</v>
      </c>
      <c r="T54" s="119">
        <f t="shared" si="23"/>
        <v>0</v>
      </c>
      <c r="U54" s="119">
        <f t="shared" si="24"/>
        <v>0</v>
      </c>
      <c r="V54" s="119">
        <f t="shared" si="16"/>
        <v>0</v>
      </c>
      <c r="W54" s="119">
        <f t="shared" si="25"/>
        <v>0</v>
      </c>
      <c r="X54" s="119">
        <f t="shared" si="26"/>
        <v>0</v>
      </c>
      <c r="Y54" s="119">
        <f t="shared" si="27"/>
        <v>0</v>
      </c>
      <c r="Z54" s="119">
        <f t="shared" si="28"/>
        <v>0</v>
      </c>
    </row>
    <row r="55" spans="1:26" ht="27" customHeight="1" x14ac:dyDescent="0.2">
      <c r="A55" s="6"/>
      <c r="B55" s="80"/>
      <c r="C55" s="77"/>
      <c r="D55" s="80"/>
      <c r="E55" s="80"/>
      <c r="F55" s="83"/>
      <c r="G55" s="27">
        <f t="shared" si="17"/>
        <v>0</v>
      </c>
      <c r="H55" s="104"/>
      <c r="I55" s="106"/>
      <c r="J55" s="106"/>
      <c r="K55" s="106"/>
      <c r="L55" s="108">
        <f t="shared" si="18"/>
        <v>0</v>
      </c>
      <c r="M55" s="26">
        <f t="shared" si="15"/>
        <v>0</v>
      </c>
      <c r="N55" s="6"/>
      <c r="P55" s="119">
        <f t="shared" si="19"/>
        <v>0</v>
      </c>
      <c r="Q55" s="119">
        <f t="shared" si="20"/>
        <v>0</v>
      </c>
      <c r="R55" s="119">
        <f t="shared" si="21"/>
        <v>0</v>
      </c>
      <c r="S55" s="119">
        <f t="shared" si="22"/>
        <v>0</v>
      </c>
      <c r="T55" s="119">
        <f t="shared" si="23"/>
        <v>0</v>
      </c>
      <c r="U55" s="119">
        <f t="shared" si="24"/>
        <v>0</v>
      </c>
      <c r="V55" s="119">
        <f t="shared" si="16"/>
        <v>0</v>
      </c>
      <c r="W55" s="119">
        <f t="shared" si="25"/>
        <v>0</v>
      </c>
      <c r="X55" s="119">
        <f t="shared" si="26"/>
        <v>0</v>
      </c>
      <c r="Y55" s="119">
        <f t="shared" si="27"/>
        <v>0</v>
      </c>
      <c r="Z55" s="119">
        <f t="shared" si="28"/>
        <v>0</v>
      </c>
    </row>
    <row r="56" spans="1:26" ht="27" customHeight="1" x14ac:dyDescent="0.2">
      <c r="A56" s="6"/>
      <c r="B56" s="80"/>
      <c r="C56" s="77"/>
      <c r="D56" s="80"/>
      <c r="E56" s="80"/>
      <c r="F56" s="83"/>
      <c r="G56" s="27">
        <f>0.6*F56</f>
        <v>0</v>
      </c>
      <c r="H56" s="104"/>
      <c r="I56" s="106"/>
      <c r="J56" s="106"/>
      <c r="K56" s="106"/>
      <c r="L56" s="108">
        <f t="shared" si="18"/>
        <v>0</v>
      </c>
      <c r="M56" s="26">
        <f>SUM(G56-H56)</f>
        <v>0</v>
      </c>
      <c r="N56" s="6"/>
      <c r="P56" s="119">
        <f t="shared" si="19"/>
        <v>0</v>
      </c>
      <c r="Q56" s="119">
        <f t="shared" si="20"/>
        <v>0</v>
      </c>
      <c r="R56" s="119">
        <f t="shared" si="21"/>
        <v>0</v>
      </c>
      <c r="S56" s="119">
        <f t="shared" si="22"/>
        <v>0</v>
      </c>
      <c r="T56" s="119">
        <f t="shared" si="23"/>
        <v>0</v>
      </c>
      <c r="U56" s="119">
        <f t="shared" si="24"/>
        <v>0</v>
      </c>
      <c r="V56" s="119">
        <f t="shared" si="16"/>
        <v>0</v>
      </c>
      <c r="W56" s="119">
        <f t="shared" si="25"/>
        <v>0</v>
      </c>
      <c r="X56" s="119">
        <f t="shared" si="26"/>
        <v>0</v>
      </c>
      <c r="Y56" s="119">
        <f t="shared" si="27"/>
        <v>0</v>
      </c>
      <c r="Z56" s="119">
        <f t="shared" si="28"/>
        <v>0</v>
      </c>
    </row>
    <row r="57" spans="1:26" ht="27" customHeight="1" x14ac:dyDescent="0.2">
      <c r="A57" s="6"/>
      <c r="B57" s="80"/>
      <c r="C57" s="77"/>
      <c r="D57" s="80"/>
      <c r="E57" s="80"/>
      <c r="F57" s="83"/>
      <c r="G57" s="27">
        <f>0.6*F57</f>
        <v>0</v>
      </c>
      <c r="H57" s="104"/>
      <c r="I57" s="106"/>
      <c r="J57" s="106"/>
      <c r="K57" s="106"/>
      <c r="L57" s="108">
        <f t="shared" si="18"/>
        <v>0</v>
      </c>
      <c r="M57" s="26">
        <f>SUM(G57-H57)</f>
        <v>0</v>
      </c>
      <c r="N57" s="6"/>
      <c r="P57" s="119">
        <f t="shared" si="19"/>
        <v>0</v>
      </c>
      <c r="Q57" s="119">
        <f t="shared" si="20"/>
        <v>0</v>
      </c>
      <c r="R57" s="119">
        <f t="shared" si="21"/>
        <v>0</v>
      </c>
      <c r="S57" s="119">
        <f t="shared" si="22"/>
        <v>0</v>
      </c>
      <c r="T57" s="119">
        <f t="shared" si="23"/>
        <v>0</v>
      </c>
      <c r="U57" s="119">
        <f t="shared" si="24"/>
        <v>0</v>
      </c>
      <c r="V57" s="119">
        <f t="shared" si="16"/>
        <v>0</v>
      </c>
      <c r="W57" s="119">
        <f t="shared" si="25"/>
        <v>0</v>
      </c>
      <c r="X57" s="119">
        <f t="shared" si="26"/>
        <v>0</v>
      </c>
      <c r="Y57" s="119">
        <f t="shared" si="27"/>
        <v>0</v>
      </c>
      <c r="Z57" s="119">
        <f t="shared" si="28"/>
        <v>0</v>
      </c>
    </row>
    <row r="58" spans="1:26" ht="27" customHeight="1" x14ac:dyDescent="0.2">
      <c r="A58" s="6"/>
      <c r="B58" s="80"/>
      <c r="C58" s="77"/>
      <c r="D58" s="80"/>
      <c r="E58" s="84"/>
      <c r="F58" s="83"/>
      <c r="G58" s="27">
        <f>0.6*F58</f>
        <v>0</v>
      </c>
      <c r="H58" s="104"/>
      <c r="I58" s="106"/>
      <c r="J58" s="106"/>
      <c r="K58" s="106"/>
      <c r="L58" s="108">
        <f t="shared" si="18"/>
        <v>0</v>
      </c>
      <c r="M58" s="26">
        <f>SUM(G58-H58)</f>
        <v>0</v>
      </c>
      <c r="N58" s="6"/>
      <c r="P58" s="119">
        <f t="shared" si="19"/>
        <v>0</v>
      </c>
      <c r="Q58" s="119">
        <f t="shared" si="20"/>
        <v>0</v>
      </c>
      <c r="R58" s="119">
        <f t="shared" si="21"/>
        <v>0</v>
      </c>
      <c r="S58" s="119">
        <f t="shared" si="22"/>
        <v>0</v>
      </c>
      <c r="T58" s="119">
        <f t="shared" si="23"/>
        <v>0</v>
      </c>
      <c r="U58" s="119">
        <f t="shared" si="24"/>
        <v>0</v>
      </c>
      <c r="V58" s="119">
        <f t="shared" si="16"/>
        <v>0</v>
      </c>
      <c r="W58" s="119">
        <f t="shared" si="25"/>
        <v>0</v>
      </c>
      <c r="X58" s="119">
        <f t="shared" si="26"/>
        <v>0</v>
      </c>
      <c r="Y58" s="119">
        <f t="shared" si="27"/>
        <v>0</v>
      </c>
      <c r="Z58" s="119">
        <f t="shared" si="28"/>
        <v>0</v>
      </c>
    </row>
    <row r="59" spans="1:26" ht="27" customHeight="1" x14ac:dyDescent="0.2">
      <c r="A59" s="6"/>
      <c r="B59" s="80"/>
      <c r="C59" s="77"/>
      <c r="D59" s="80"/>
      <c r="E59" s="84"/>
      <c r="F59" s="83"/>
      <c r="G59" s="27">
        <f>0.6*F59</f>
        <v>0</v>
      </c>
      <c r="H59" s="104"/>
      <c r="I59" s="106"/>
      <c r="J59" s="106"/>
      <c r="K59" s="106"/>
      <c r="L59" s="108">
        <f t="shared" si="18"/>
        <v>0</v>
      </c>
      <c r="M59" s="26">
        <f>SUM(G59-H59)</f>
        <v>0</v>
      </c>
      <c r="N59" s="6"/>
      <c r="P59" s="119">
        <f t="shared" si="19"/>
        <v>0</v>
      </c>
      <c r="Q59" s="119">
        <f t="shared" si="20"/>
        <v>0</v>
      </c>
      <c r="R59" s="119">
        <f t="shared" si="21"/>
        <v>0</v>
      </c>
      <c r="S59" s="119">
        <f t="shared" si="22"/>
        <v>0</v>
      </c>
      <c r="T59" s="119">
        <f t="shared" si="23"/>
        <v>0</v>
      </c>
      <c r="U59" s="119">
        <f t="shared" si="24"/>
        <v>0</v>
      </c>
      <c r="V59" s="119">
        <f t="shared" si="16"/>
        <v>0</v>
      </c>
      <c r="W59" s="119">
        <f t="shared" si="25"/>
        <v>0</v>
      </c>
      <c r="X59" s="119">
        <f t="shared" si="26"/>
        <v>0</v>
      </c>
      <c r="Y59" s="119">
        <f t="shared" si="27"/>
        <v>0</v>
      </c>
      <c r="Z59" s="119">
        <f t="shared" si="28"/>
        <v>0</v>
      </c>
    </row>
    <row r="60" spans="1:26" ht="27" customHeight="1" x14ac:dyDescent="0.2">
      <c r="A60" s="6"/>
      <c r="B60" s="80"/>
      <c r="C60" s="77"/>
      <c r="D60" s="80"/>
      <c r="E60" s="84"/>
      <c r="F60" s="83"/>
      <c r="G60" s="27">
        <f>0.6*F60</f>
        <v>0</v>
      </c>
      <c r="H60" s="104"/>
      <c r="I60" s="106"/>
      <c r="J60" s="106"/>
      <c r="K60" s="106"/>
      <c r="L60" s="108">
        <f t="shared" si="18"/>
        <v>0</v>
      </c>
      <c r="M60" s="26">
        <f>SUM(G60-H60)</f>
        <v>0</v>
      </c>
      <c r="N60" s="6"/>
      <c r="P60" s="119">
        <f t="shared" si="19"/>
        <v>0</v>
      </c>
      <c r="Q60" s="119">
        <f t="shared" si="20"/>
        <v>0</v>
      </c>
      <c r="R60" s="119">
        <f t="shared" si="21"/>
        <v>0</v>
      </c>
      <c r="S60" s="119">
        <f t="shared" si="22"/>
        <v>0</v>
      </c>
      <c r="T60" s="119">
        <f t="shared" si="23"/>
        <v>0</v>
      </c>
      <c r="U60" s="119">
        <f t="shared" si="24"/>
        <v>0</v>
      </c>
      <c r="V60" s="119">
        <f t="shared" si="16"/>
        <v>0</v>
      </c>
      <c r="W60" s="119">
        <f t="shared" si="25"/>
        <v>0</v>
      </c>
      <c r="X60" s="119">
        <f t="shared" si="26"/>
        <v>0</v>
      </c>
      <c r="Y60" s="119">
        <f t="shared" si="27"/>
        <v>0</v>
      </c>
      <c r="Z60" s="119">
        <f t="shared" si="28"/>
        <v>0</v>
      </c>
    </row>
    <row r="61" spans="1:26" ht="27" customHeight="1" x14ac:dyDescent="0.2">
      <c r="A61" s="6"/>
      <c r="B61" s="84"/>
      <c r="C61" s="77"/>
      <c r="D61" s="80"/>
      <c r="E61" s="84"/>
      <c r="F61" s="83"/>
      <c r="G61" s="27">
        <f t="shared" si="17"/>
        <v>0</v>
      </c>
      <c r="H61" s="104"/>
      <c r="I61" s="106"/>
      <c r="J61" s="106"/>
      <c r="K61" s="106"/>
      <c r="L61" s="108">
        <f t="shared" si="18"/>
        <v>0</v>
      </c>
      <c r="M61" s="26">
        <f t="shared" si="15"/>
        <v>0</v>
      </c>
      <c r="N61" s="6"/>
      <c r="P61" s="119">
        <f t="shared" si="19"/>
        <v>0</v>
      </c>
      <c r="Q61" s="119">
        <f t="shared" si="20"/>
        <v>0</v>
      </c>
      <c r="R61" s="119">
        <f t="shared" si="21"/>
        <v>0</v>
      </c>
      <c r="S61" s="119">
        <f t="shared" si="22"/>
        <v>0</v>
      </c>
      <c r="T61" s="119">
        <f t="shared" si="23"/>
        <v>0</v>
      </c>
      <c r="U61" s="119">
        <f t="shared" si="24"/>
        <v>0</v>
      </c>
      <c r="V61" s="119">
        <f t="shared" si="16"/>
        <v>0</v>
      </c>
      <c r="W61" s="119">
        <f t="shared" si="25"/>
        <v>0</v>
      </c>
      <c r="X61" s="119">
        <f t="shared" si="26"/>
        <v>0</v>
      </c>
      <c r="Y61" s="119">
        <f t="shared" si="27"/>
        <v>0</v>
      </c>
      <c r="Z61" s="119">
        <f t="shared" si="28"/>
        <v>0</v>
      </c>
    </row>
    <row r="62" spans="1:26" ht="27" customHeight="1" x14ac:dyDescent="0.2">
      <c r="A62" s="6"/>
      <c r="B62" s="80"/>
      <c r="C62" s="77"/>
      <c r="D62" s="80"/>
      <c r="E62" s="84"/>
      <c r="F62" s="83"/>
      <c r="G62" s="27">
        <f t="shared" si="17"/>
        <v>0</v>
      </c>
      <c r="H62" s="104"/>
      <c r="I62" s="106"/>
      <c r="J62" s="106"/>
      <c r="K62" s="106"/>
      <c r="L62" s="108">
        <f t="shared" si="18"/>
        <v>0</v>
      </c>
      <c r="M62" s="26">
        <f t="shared" si="15"/>
        <v>0</v>
      </c>
      <c r="N62" s="6"/>
      <c r="P62" s="119">
        <f t="shared" si="19"/>
        <v>0</v>
      </c>
      <c r="Q62" s="119">
        <f t="shared" si="20"/>
        <v>0</v>
      </c>
      <c r="R62" s="119">
        <f t="shared" si="21"/>
        <v>0</v>
      </c>
      <c r="S62" s="119">
        <f t="shared" si="22"/>
        <v>0</v>
      </c>
      <c r="T62" s="119">
        <f t="shared" si="23"/>
        <v>0</v>
      </c>
      <c r="U62" s="119">
        <f t="shared" si="24"/>
        <v>0</v>
      </c>
      <c r="V62" s="119">
        <f t="shared" si="16"/>
        <v>0</v>
      </c>
      <c r="W62" s="119">
        <f t="shared" si="25"/>
        <v>0</v>
      </c>
      <c r="X62" s="119">
        <f t="shared" si="26"/>
        <v>0</v>
      </c>
      <c r="Y62" s="119">
        <f t="shared" si="27"/>
        <v>0</v>
      </c>
      <c r="Z62" s="119">
        <f t="shared" si="28"/>
        <v>0</v>
      </c>
    </row>
    <row r="63" spans="1:26" ht="27" customHeight="1" x14ac:dyDescent="0.2">
      <c r="A63" s="6"/>
      <c r="B63" s="80"/>
      <c r="C63" s="77"/>
      <c r="D63" s="80"/>
      <c r="E63" s="84"/>
      <c r="F63" s="83"/>
      <c r="G63" s="27">
        <f t="shared" si="17"/>
        <v>0</v>
      </c>
      <c r="H63" s="104"/>
      <c r="I63" s="106"/>
      <c r="J63" s="106"/>
      <c r="K63" s="106"/>
      <c r="L63" s="108">
        <f t="shared" si="18"/>
        <v>0</v>
      </c>
      <c r="M63" s="26">
        <f t="shared" si="15"/>
        <v>0</v>
      </c>
      <c r="N63" s="6"/>
      <c r="P63" s="119">
        <f t="shared" si="19"/>
        <v>0</v>
      </c>
      <c r="Q63" s="119">
        <f t="shared" si="20"/>
        <v>0</v>
      </c>
      <c r="R63" s="119">
        <f t="shared" si="21"/>
        <v>0</v>
      </c>
      <c r="S63" s="119">
        <f t="shared" si="22"/>
        <v>0</v>
      </c>
      <c r="T63" s="119">
        <f t="shared" si="23"/>
        <v>0</v>
      </c>
      <c r="U63" s="119">
        <f t="shared" si="24"/>
        <v>0</v>
      </c>
      <c r="V63" s="119">
        <f t="shared" si="16"/>
        <v>0</v>
      </c>
      <c r="W63" s="119">
        <f t="shared" si="25"/>
        <v>0</v>
      </c>
      <c r="X63" s="119">
        <f t="shared" si="26"/>
        <v>0</v>
      </c>
      <c r="Y63" s="119">
        <f t="shared" si="27"/>
        <v>0</v>
      </c>
      <c r="Z63" s="119">
        <f t="shared" si="28"/>
        <v>0</v>
      </c>
    </row>
    <row r="64" spans="1:26" ht="27" customHeight="1" x14ac:dyDescent="0.2">
      <c r="A64" s="6"/>
      <c r="B64" s="80"/>
      <c r="C64" s="77"/>
      <c r="D64" s="80"/>
      <c r="E64" s="84"/>
      <c r="F64" s="83"/>
      <c r="G64" s="27">
        <f t="shared" si="17"/>
        <v>0</v>
      </c>
      <c r="H64" s="104"/>
      <c r="I64" s="106"/>
      <c r="J64" s="106"/>
      <c r="K64" s="106"/>
      <c r="L64" s="108">
        <f t="shared" si="18"/>
        <v>0</v>
      </c>
      <c r="M64" s="26">
        <f t="shared" si="15"/>
        <v>0</v>
      </c>
      <c r="N64" s="6"/>
      <c r="P64" s="119">
        <f t="shared" si="19"/>
        <v>0</v>
      </c>
      <c r="Q64" s="119">
        <f t="shared" si="20"/>
        <v>0</v>
      </c>
      <c r="R64" s="119">
        <f t="shared" si="21"/>
        <v>0</v>
      </c>
      <c r="S64" s="119">
        <f t="shared" si="22"/>
        <v>0</v>
      </c>
      <c r="T64" s="119">
        <f t="shared" si="23"/>
        <v>0</v>
      </c>
      <c r="U64" s="119">
        <f t="shared" si="24"/>
        <v>0</v>
      </c>
      <c r="V64" s="119">
        <f t="shared" si="16"/>
        <v>0</v>
      </c>
      <c r="W64" s="119">
        <f t="shared" si="25"/>
        <v>0</v>
      </c>
      <c r="X64" s="119">
        <f t="shared" si="26"/>
        <v>0</v>
      </c>
      <c r="Y64" s="119">
        <f t="shared" si="27"/>
        <v>0</v>
      </c>
      <c r="Z64" s="119">
        <f t="shared" si="28"/>
        <v>0</v>
      </c>
    </row>
    <row r="65" spans="1:27" ht="27" customHeight="1" thickBot="1" x14ac:dyDescent="0.25">
      <c r="A65" s="6"/>
      <c r="B65" s="80"/>
      <c r="C65" s="77"/>
      <c r="D65" s="80"/>
      <c r="E65" s="84"/>
      <c r="F65" s="83"/>
      <c r="G65" s="27">
        <f t="shared" si="17"/>
        <v>0</v>
      </c>
      <c r="H65" s="104"/>
      <c r="I65" s="106"/>
      <c r="J65" s="106"/>
      <c r="K65" s="106"/>
      <c r="L65" s="108">
        <f t="shared" si="18"/>
        <v>0</v>
      </c>
      <c r="M65" s="26">
        <f t="shared" si="15"/>
        <v>0</v>
      </c>
      <c r="N65" s="6"/>
      <c r="P65" s="119">
        <f t="shared" si="19"/>
        <v>0</v>
      </c>
      <c r="Q65" s="119">
        <f t="shared" si="20"/>
        <v>0</v>
      </c>
      <c r="R65" s="119">
        <f t="shared" si="21"/>
        <v>0</v>
      </c>
      <c r="S65" s="119">
        <f t="shared" si="22"/>
        <v>0</v>
      </c>
      <c r="T65" s="119">
        <f t="shared" si="23"/>
        <v>0</v>
      </c>
      <c r="U65" s="119">
        <f t="shared" si="24"/>
        <v>0</v>
      </c>
      <c r="V65" s="119">
        <f t="shared" si="16"/>
        <v>0</v>
      </c>
      <c r="W65" s="119">
        <f t="shared" si="25"/>
        <v>0</v>
      </c>
      <c r="X65" s="119">
        <f t="shared" si="26"/>
        <v>0</v>
      </c>
      <c r="Y65" s="119">
        <f t="shared" si="27"/>
        <v>0</v>
      </c>
      <c r="Z65" s="119">
        <f t="shared" si="28"/>
        <v>0</v>
      </c>
    </row>
    <row r="66" spans="1:27" ht="21" customHeight="1" thickBot="1" x14ac:dyDescent="0.3">
      <c r="A66" s="6"/>
      <c r="B66" s="6"/>
      <c r="C66" s="6"/>
      <c r="D66" s="6"/>
      <c r="E66" s="6"/>
      <c r="F66" s="28" t="s">
        <v>17</v>
      </c>
      <c r="G66" s="29">
        <f>SUM(G51:G65)</f>
        <v>0</v>
      </c>
      <c r="H66" s="105">
        <f>SUM(H51:H65)</f>
        <v>0</v>
      </c>
      <c r="I66" s="115"/>
      <c r="J66" s="115"/>
      <c r="K66" s="115"/>
      <c r="L66" s="109">
        <f>SUM(L51:L65)</f>
        <v>0</v>
      </c>
      <c r="M66" s="30">
        <f t="shared" si="15"/>
        <v>0</v>
      </c>
      <c r="N66" s="6"/>
      <c r="P66" s="4">
        <f t="shared" ref="P66:Z66" si="29">SUM(P51:P65)</f>
        <v>0</v>
      </c>
      <c r="Q66" s="4">
        <f t="shared" si="29"/>
        <v>0</v>
      </c>
      <c r="R66" s="4">
        <f t="shared" si="29"/>
        <v>0</v>
      </c>
      <c r="S66" s="4">
        <f t="shared" si="29"/>
        <v>0</v>
      </c>
      <c r="T66" s="4">
        <f t="shared" si="29"/>
        <v>0</v>
      </c>
      <c r="U66" s="4">
        <f t="shared" si="29"/>
        <v>0</v>
      </c>
      <c r="V66" s="4">
        <f t="shared" si="29"/>
        <v>0</v>
      </c>
      <c r="W66" s="4">
        <f t="shared" si="29"/>
        <v>0</v>
      </c>
      <c r="X66" s="4">
        <f t="shared" si="29"/>
        <v>0</v>
      </c>
      <c r="Y66" s="4">
        <f t="shared" si="29"/>
        <v>0</v>
      </c>
      <c r="Z66" s="4">
        <f t="shared" si="29"/>
        <v>0</v>
      </c>
      <c r="AA66" s="131">
        <f>SUM(P66:Z66)</f>
        <v>0</v>
      </c>
    </row>
    <row r="67" spans="1:27" ht="12.75" customHeight="1" thickBot="1" x14ac:dyDescent="0.25">
      <c r="A67" s="6"/>
      <c r="B67" s="6"/>
      <c r="C67" s="6"/>
      <c r="D67" s="6"/>
      <c r="E67" s="6"/>
      <c r="F67" s="31"/>
      <c r="G67" s="38"/>
      <c r="H67" s="38"/>
      <c r="I67" s="6"/>
      <c r="J67" s="6"/>
      <c r="K67" s="6"/>
      <c r="L67" s="6"/>
      <c r="M67" s="6"/>
      <c r="N67" s="6"/>
      <c r="AA67" s="132"/>
    </row>
    <row r="68" spans="1:27" ht="12.75" customHeight="1" thickBot="1" x14ac:dyDescent="0.25">
      <c r="A68" s="6"/>
      <c r="B68" s="6"/>
      <c r="C68" s="216" t="s">
        <v>53</v>
      </c>
      <c r="D68" s="217"/>
      <c r="E68" s="218"/>
      <c r="F68" s="154" t="s">
        <v>88</v>
      </c>
      <c r="G68" s="32">
        <f>(P66)</f>
        <v>0</v>
      </c>
      <c r="H68" s="6"/>
      <c r="I68" s="6"/>
      <c r="J68" s="6"/>
      <c r="K68" s="6"/>
      <c r="L68" s="6"/>
      <c r="M68" s="33"/>
      <c r="N68" s="6"/>
    </row>
    <row r="69" spans="1:27" ht="12.75" customHeight="1" thickBot="1" x14ac:dyDescent="0.25">
      <c r="A69" s="6"/>
      <c r="B69" s="6"/>
      <c r="C69" s="216" t="s">
        <v>54</v>
      </c>
      <c r="D69" s="217"/>
      <c r="E69" s="218"/>
      <c r="F69" s="154" t="s">
        <v>89</v>
      </c>
      <c r="G69" s="32">
        <f>(Q66)</f>
        <v>0</v>
      </c>
      <c r="H69" s="6"/>
      <c r="I69" s="6"/>
      <c r="J69" s="6"/>
      <c r="K69" s="6"/>
      <c r="L69" s="6"/>
      <c r="M69" s="33"/>
      <c r="N69" s="6"/>
    </row>
    <row r="70" spans="1:27" ht="12.75" customHeight="1" thickBot="1" x14ac:dyDescent="0.25">
      <c r="A70" s="6"/>
      <c r="B70" s="6"/>
      <c r="C70" s="216" t="s">
        <v>60</v>
      </c>
      <c r="D70" s="217"/>
      <c r="E70" s="218"/>
      <c r="F70" s="154" t="s">
        <v>90</v>
      </c>
      <c r="G70" s="32">
        <f>(R66)</f>
        <v>0</v>
      </c>
      <c r="H70" s="6"/>
      <c r="I70" s="6"/>
      <c r="J70" s="6"/>
      <c r="K70" s="6"/>
      <c r="L70" s="6"/>
      <c r="M70" s="33"/>
      <c r="N70" s="6"/>
    </row>
    <row r="71" spans="1:27" ht="12.75" customHeight="1" thickBot="1" x14ac:dyDescent="0.25">
      <c r="A71" s="6"/>
      <c r="B71" s="6"/>
      <c r="C71" s="216" t="s">
        <v>55</v>
      </c>
      <c r="D71" s="217"/>
      <c r="E71" s="218"/>
      <c r="F71" s="154" t="s">
        <v>91</v>
      </c>
      <c r="G71" s="32">
        <f>(S66)</f>
        <v>0</v>
      </c>
      <c r="H71" s="6"/>
      <c r="I71" s="6"/>
      <c r="J71" s="6"/>
      <c r="K71" s="6"/>
      <c r="L71" s="6"/>
      <c r="M71" s="33"/>
      <c r="N71" s="6"/>
    </row>
    <row r="72" spans="1:27" ht="12.75" customHeight="1" thickBot="1" x14ac:dyDescent="0.25">
      <c r="A72" s="6"/>
      <c r="B72" s="6"/>
      <c r="C72" s="216" t="s">
        <v>56</v>
      </c>
      <c r="D72" s="217"/>
      <c r="E72" s="218"/>
      <c r="F72" s="154" t="s">
        <v>92</v>
      </c>
      <c r="G72" s="32">
        <f>(T66)</f>
        <v>0</v>
      </c>
      <c r="H72" s="6"/>
      <c r="I72" s="6"/>
      <c r="J72" s="6"/>
      <c r="K72" s="6"/>
      <c r="L72" s="6"/>
      <c r="M72" s="33"/>
      <c r="N72" s="6"/>
    </row>
    <row r="73" spans="1:27" ht="12.75" customHeight="1" thickBot="1" x14ac:dyDescent="0.25">
      <c r="A73" s="6"/>
      <c r="B73" s="6"/>
      <c r="C73" s="216" t="s">
        <v>59</v>
      </c>
      <c r="D73" s="217"/>
      <c r="E73" s="218"/>
      <c r="F73" s="154" t="s">
        <v>93</v>
      </c>
      <c r="G73" s="32">
        <f>(U66)</f>
        <v>0</v>
      </c>
      <c r="H73" s="6"/>
      <c r="I73" s="6"/>
      <c r="J73" s="6"/>
      <c r="K73" s="6"/>
      <c r="L73" s="6"/>
      <c r="M73" s="33"/>
      <c r="N73" s="6"/>
    </row>
    <row r="74" spans="1:27" ht="12.75" customHeight="1" thickBot="1" x14ac:dyDescent="0.25">
      <c r="A74" s="6"/>
      <c r="B74" s="6"/>
      <c r="C74" s="216" t="s">
        <v>161</v>
      </c>
      <c r="D74" s="219"/>
      <c r="E74" s="220"/>
      <c r="F74" s="154" t="s">
        <v>163</v>
      </c>
      <c r="G74" s="181">
        <v>0</v>
      </c>
      <c r="H74" s="6"/>
      <c r="I74" s="6"/>
      <c r="J74" s="6"/>
      <c r="K74" s="6"/>
      <c r="L74" s="6"/>
      <c r="M74" s="33"/>
      <c r="N74" s="6"/>
    </row>
    <row r="75" spans="1:27" ht="12.75" customHeight="1" thickBot="1" x14ac:dyDescent="0.25">
      <c r="A75" s="6"/>
      <c r="B75" s="6"/>
      <c r="C75" s="216" t="s">
        <v>57</v>
      </c>
      <c r="D75" s="217"/>
      <c r="E75" s="218"/>
      <c r="F75" s="154" t="s">
        <v>94</v>
      </c>
      <c r="G75" s="32">
        <f>(W66)</f>
        <v>0</v>
      </c>
      <c r="H75" s="6"/>
      <c r="I75" s="6"/>
      <c r="J75" s="6"/>
      <c r="K75" s="6"/>
      <c r="L75" s="6"/>
      <c r="M75" s="33"/>
      <c r="N75" s="6"/>
    </row>
    <row r="76" spans="1:27" ht="12.75" customHeight="1" thickBot="1" x14ac:dyDescent="0.25">
      <c r="A76" s="6"/>
      <c r="B76" s="6"/>
      <c r="C76" s="216" t="s">
        <v>58</v>
      </c>
      <c r="D76" s="217"/>
      <c r="E76" s="218"/>
      <c r="F76" s="154" t="s">
        <v>95</v>
      </c>
      <c r="G76" s="32">
        <f>(X66)</f>
        <v>0</v>
      </c>
      <c r="H76" s="6"/>
      <c r="I76" s="6"/>
      <c r="J76" s="6"/>
      <c r="K76" s="6"/>
      <c r="L76" s="6"/>
      <c r="M76" s="33"/>
      <c r="N76" s="6"/>
    </row>
    <row r="77" spans="1:27" ht="12.75" customHeight="1" thickBot="1" x14ac:dyDescent="0.25">
      <c r="A77" s="6"/>
      <c r="B77" s="6"/>
      <c r="C77" s="216" t="s">
        <v>61</v>
      </c>
      <c r="D77" s="217"/>
      <c r="E77" s="218"/>
      <c r="F77" s="154" t="s">
        <v>96</v>
      </c>
      <c r="G77" s="32">
        <f>(Y66)</f>
        <v>0</v>
      </c>
      <c r="H77" s="6"/>
      <c r="I77" s="6"/>
      <c r="J77" s="6"/>
      <c r="K77" s="6"/>
      <c r="L77" s="6"/>
      <c r="M77" s="33"/>
      <c r="N77" s="6"/>
    </row>
    <row r="78" spans="1:27" ht="12.75" customHeight="1" thickBot="1" x14ac:dyDescent="0.25">
      <c r="A78" s="6"/>
      <c r="B78" s="6"/>
      <c r="C78" s="216" t="s">
        <v>62</v>
      </c>
      <c r="D78" s="217"/>
      <c r="E78" s="218"/>
      <c r="F78" s="154" t="s">
        <v>97</v>
      </c>
      <c r="G78" s="32">
        <f>(Z66)</f>
        <v>0</v>
      </c>
      <c r="H78" s="6"/>
      <c r="I78" s="6"/>
      <c r="J78" s="6"/>
      <c r="K78" s="6"/>
      <c r="L78" s="6"/>
      <c r="M78" s="33"/>
      <c r="N78" s="6"/>
    </row>
    <row r="79" spans="1:27" ht="21" customHeight="1" thickBot="1" x14ac:dyDescent="0.3">
      <c r="A79" s="6"/>
      <c r="B79" s="6"/>
      <c r="C79" s="6"/>
      <c r="D79" s="6"/>
      <c r="E79" s="6"/>
      <c r="F79" s="34" t="s">
        <v>35</v>
      </c>
      <c r="G79" s="178">
        <f>SUM(G68:G78)</f>
        <v>0</v>
      </c>
      <c r="H79" s="19"/>
      <c r="I79" s="6"/>
      <c r="J79" s="6"/>
      <c r="K79" s="6"/>
      <c r="L79" s="6"/>
      <c r="M79" s="33"/>
      <c r="N79" s="6"/>
    </row>
    <row r="80" spans="1:27" ht="18" customHeight="1" x14ac:dyDescent="0.25">
      <c r="A80" s="6"/>
      <c r="B80" s="6"/>
      <c r="C80" s="6"/>
      <c r="D80" s="35"/>
      <c r="E80" s="35"/>
      <c r="F80" s="35"/>
      <c r="G80" s="6"/>
      <c r="H80" s="6"/>
      <c r="I80" s="6"/>
      <c r="J80" s="6"/>
      <c r="K80" s="6"/>
      <c r="L80" s="6"/>
      <c r="M80" s="6"/>
      <c r="N80" s="6"/>
      <c r="P80" s="221" t="s">
        <v>19</v>
      </c>
      <c r="Q80" s="221"/>
      <c r="R80" s="221"/>
      <c r="S80" s="221"/>
      <c r="T80" s="221"/>
      <c r="U80" s="221"/>
      <c r="V80" s="221"/>
      <c r="W80" s="221"/>
      <c r="X80" s="221"/>
      <c r="Y80" s="221"/>
      <c r="Z80" s="221"/>
    </row>
    <row r="81" spans="1:26" ht="6.75" customHeight="1" thickBot="1" x14ac:dyDescent="0.25">
      <c r="A81" s="6"/>
      <c r="B81" s="8"/>
      <c r="C81" s="9"/>
      <c r="D81" s="9"/>
      <c r="E81" s="9"/>
      <c r="F81" s="9"/>
      <c r="G81" s="8"/>
      <c r="H81" s="8"/>
      <c r="I81" s="10"/>
      <c r="J81" s="10"/>
      <c r="K81" s="10"/>
      <c r="L81" s="6"/>
      <c r="M81" s="6"/>
      <c r="N81" s="6"/>
    </row>
    <row r="82" spans="1:26" s="1" customFormat="1" ht="17.25" customHeight="1" thickTop="1" thickBot="1" x14ac:dyDescent="0.3">
      <c r="A82" s="17"/>
      <c r="B82" s="100" t="s">
        <v>30</v>
      </c>
      <c r="C82" s="101"/>
      <c r="D82" s="102"/>
      <c r="E82" s="177"/>
      <c r="F82" s="20"/>
      <c r="G82" s="17"/>
      <c r="H82" s="17"/>
      <c r="I82" s="17"/>
      <c r="J82" s="17"/>
      <c r="K82" s="17"/>
      <c r="L82" s="17"/>
      <c r="M82" s="164" t="s">
        <v>121</v>
      </c>
      <c r="N82" s="17"/>
      <c r="P82" s="65">
        <v>1</v>
      </c>
      <c r="Q82" s="65">
        <v>2</v>
      </c>
      <c r="R82" s="65">
        <v>3</v>
      </c>
      <c r="S82" s="65">
        <v>4</v>
      </c>
      <c r="T82" s="65">
        <v>5</v>
      </c>
      <c r="U82" s="65">
        <v>6</v>
      </c>
      <c r="V82" s="65">
        <v>6.5</v>
      </c>
      <c r="W82" s="65">
        <v>7</v>
      </c>
      <c r="X82" s="65">
        <v>8</v>
      </c>
      <c r="Y82" s="65">
        <v>9</v>
      </c>
      <c r="Z82" s="65">
        <v>10</v>
      </c>
    </row>
    <row r="83" spans="1:26" s="1" customFormat="1" ht="17.25" customHeight="1" thickTop="1" thickBot="1" x14ac:dyDescent="0.3">
      <c r="A83" s="17"/>
      <c r="B83" s="163" t="s">
        <v>122</v>
      </c>
      <c r="C83" s="163" t="s">
        <v>123</v>
      </c>
      <c r="D83" s="163" t="s">
        <v>124</v>
      </c>
      <c r="E83" s="163" t="s">
        <v>125</v>
      </c>
      <c r="F83" s="163" t="s">
        <v>126</v>
      </c>
      <c r="G83" s="163" t="s">
        <v>127</v>
      </c>
      <c r="H83" s="163" t="s">
        <v>128</v>
      </c>
      <c r="I83" s="163"/>
      <c r="J83" s="163"/>
      <c r="K83" s="163"/>
      <c r="L83" s="163" t="s">
        <v>129</v>
      </c>
      <c r="M83" s="163" t="s">
        <v>130</v>
      </c>
      <c r="N83" s="17"/>
      <c r="P83" s="65"/>
      <c r="Q83" s="65"/>
      <c r="R83" s="65"/>
      <c r="S83" s="65"/>
      <c r="T83" s="65"/>
      <c r="U83" s="65"/>
      <c r="V83" s="65"/>
      <c r="W83" s="65"/>
      <c r="X83" s="65"/>
      <c r="Y83" s="65"/>
      <c r="Z83" s="65"/>
    </row>
    <row r="84" spans="1:26" s="1" customFormat="1" ht="57.75" thickTop="1" thickBot="1" x14ac:dyDescent="0.25">
      <c r="A84" s="17"/>
      <c r="B84" s="21" t="s">
        <v>10</v>
      </c>
      <c r="C84" s="118" t="s">
        <v>167</v>
      </c>
      <c r="D84" s="21" t="s">
        <v>16</v>
      </c>
      <c r="E84" s="23" t="s">
        <v>63</v>
      </c>
      <c r="F84" s="39" t="s">
        <v>26</v>
      </c>
      <c r="G84" s="23" t="s">
        <v>76</v>
      </c>
      <c r="H84" s="21" t="s">
        <v>9</v>
      </c>
      <c r="I84" s="22"/>
      <c r="J84" s="22"/>
      <c r="K84" s="22"/>
      <c r="L84" s="107" t="s">
        <v>74</v>
      </c>
      <c r="M84" s="23" t="s">
        <v>27</v>
      </c>
      <c r="N84" s="17"/>
      <c r="P84" s="3" t="s">
        <v>64</v>
      </c>
      <c r="Q84" s="3" t="s">
        <v>65</v>
      </c>
      <c r="R84" s="3" t="s">
        <v>66</v>
      </c>
      <c r="S84" s="3" t="s">
        <v>67</v>
      </c>
      <c r="T84" s="120" t="s">
        <v>68</v>
      </c>
      <c r="U84" s="120" t="s">
        <v>69</v>
      </c>
      <c r="V84" s="179" t="s">
        <v>166</v>
      </c>
      <c r="W84" s="120" t="s">
        <v>70</v>
      </c>
      <c r="X84" s="120" t="s">
        <v>71</v>
      </c>
      <c r="Y84" s="120" t="s">
        <v>72</v>
      </c>
      <c r="Z84" s="120" t="s">
        <v>73</v>
      </c>
    </row>
    <row r="85" spans="1:26" ht="27" customHeight="1" thickTop="1" x14ac:dyDescent="0.2">
      <c r="A85" s="6"/>
      <c r="B85" s="77"/>
      <c r="C85" s="77"/>
      <c r="D85" s="86"/>
      <c r="E85" s="79"/>
      <c r="F85" s="87"/>
      <c r="G85" s="36">
        <f>IF(F85&gt;J85,0.1*D85,IF(F85&lt;=J85,F85*D85))</f>
        <v>0</v>
      </c>
      <c r="H85" s="64"/>
      <c r="I85" s="37"/>
      <c r="J85" s="37">
        <v>0.1</v>
      </c>
      <c r="K85" s="37"/>
      <c r="L85" s="108">
        <f t="shared" ref="L85:L99" si="30">IF(H85&gt;=G85,G85,IF(H85&lt;G85,H85))</f>
        <v>0</v>
      </c>
      <c r="M85" s="24">
        <f t="shared" ref="M85:M100" si="31">SUM(G85-H85)</f>
        <v>0</v>
      </c>
      <c r="N85" s="6"/>
      <c r="P85" s="119">
        <f>IF(C85="MBE",L85,0)</f>
        <v>0</v>
      </c>
      <c r="Q85" s="119">
        <f>IF(C85="MWBE",L85,0)</f>
        <v>0</v>
      </c>
      <c r="R85" s="119">
        <f>IF(C85="WBE",L85,0)</f>
        <v>0</v>
      </c>
      <c r="S85" s="119">
        <f>IF(C85="VBE",L85,0)</f>
        <v>0</v>
      </c>
      <c r="T85" s="119">
        <f>IF(C85="MVBE",L85,0)</f>
        <v>0</v>
      </c>
      <c r="U85" s="119">
        <f>IF(C85="WVBE",L85,0)</f>
        <v>0</v>
      </c>
      <c r="V85" s="119">
        <f t="shared" ref="V85:V99" si="32">IF(D85="MWVBE",M85,0)</f>
        <v>0</v>
      </c>
      <c r="W85" s="119">
        <f>IF(C85="SDVE",L85,0)</f>
        <v>0</v>
      </c>
      <c r="X85" s="119">
        <f>IF(C85="MSDV",L85,0)</f>
        <v>0</v>
      </c>
      <c r="Y85" s="119">
        <f>IF(C85="WSDV",L85,0)</f>
        <v>0</v>
      </c>
      <c r="Z85" s="119">
        <f>IF(C85="MWSDV",L85,0)</f>
        <v>0</v>
      </c>
    </row>
    <row r="86" spans="1:26" ht="27" customHeight="1" x14ac:dyDescent="0.2">
      <c r="A86" s="6"/>
      <c r="B86" s="84"/>
      <c r="C86" s="77"/>
      <c r="D86" s="83"/>
      <c r="E86" s="88"/>
      <c r="F86" s="89"/>
      <c r="G86" s="36">
        <f t="shared" ref="G86:G99" si="33">IF(F86&gt;J86,0.1*D86,IF(F86&lt;=J86,F86*D86))</f>
        <v>0</v>
      </c>
      <c r="H86" s="63"/>
      <c r="I86" s="25"/>
      <c r="J86" s="37">
        <v>0.1</v>
      </c>
      <c r="K86" s="25"/>
      <c r="L86" s="108">
        <f t="shared" si="30"/>
        <v>0</v>
      </c>
      <c r="M86" s="26">
        <f t="shared" si="31"/>
        <v>0</v>
      </c>
      <c r="N86" s="6"/>
      <c r="P86" s="119">
        <f t="shared" ref="P86:P99" si="34">IF(C86="MBE",L86,0)</f>
        <v>0</v>
      </c>
      <c r="Q86" s="119">
        <f t="shared" ref="Q86:Q99" si="35">IF(C86="MWBE",L86,0)</f>
        <v>0</v>
      </c>
      <c r="R86" s="119">
        <f t="shared" ref="R86:R99" si="36">IF(C86="WBE",L86,0)</f>
        <v>0</v>
      </c>
      <c r="S86" s="119">
        <f t="shared" ref="S86:S99" si="37">IF(C86="VBE",L86,0)</f>
        <v>0</v>
      </c>
      <c r="T86" s="119">
        <f t="shared" ref="T86:T99" si="38">IF(C86="MVBE",L86,0)</f>
        <v>0</v>
      </c>
      <c r="U86" s="119">
        <f t="shared" ref="U86:U99" si="39">IF(C86="WVBE",L86,0)</f>
        <v>0</v>
      </c>
      <c r="V86" s="119">
        <f t="shared" si="32"/>
        <v>0</v>
      </c>
      <c r="W86" s="119">
        <f t="shared" ref="W86:W99" si="40">IF(C86="SDVE",L86,0)</f>
        <v>0</v>
      </c>
      <c r="X86" s="119">
        <f t="shared" ref="X86:X99" si="41">IF(C86="MSDV",L86,0)</f>
        <v>0</v>
      </c>
      <c r="Y86" s="119">
        <f t="shared" ref="Y86:Y99" si="42">IF(C86="WSDV",L86,0)</f>
        <v>0</v>
      </c>
      <c r="Z86" s="119">
        <f t="shared" ref="Z86:Z99" si="43">IF(C86="MWSDV",L86,0)</f>
        <v>0</v>
      </c>
    </row>
    <row r="87" spans="1:26" ht="27" customHeight="1" x14ac:dyDescent="0.2">
      <c r="A87" s="6"/>
      <c r="B87" s="80"/>
      <c r="C87" s="77"/>
      <c r="D87" s="83"/>
      <c r="E87" s="88"/>
      <c r="F87" s="89"/>
      <c r="G87" s="36">
        <f t="shared" si="33"/>
        <v>0</v>
      </c>
      <c r="H87" s="63"/>
      <c r="I87" s="25"/>
      <c r="J87" s="37">
        <v>0.1</v>
      </c>
      <c r="K87" s="25"/>
      <c r="L87" s="108">
        <f t="shared" si="30"/>
        <v>0</v>
      </c>
      <c r="M87" s="26">
        <f t="shared" si="31"/>
        <v>0</v>
      </c>
      <c r="N87" s="6"/>
      <c r="P87" s="119">
        <f t="shared" si="34"/>
        <v>0</v>
      </c>
      <c r="Q87" s="119">
        <f t="shared" si="35"/>
        <v>0</v>
      </c>
      <c r="R87" s="119">
        <f t="shared" si="36"/>
        <v>0</v>
      </c>
      <c r="S87" s="119">
        <f t="shared" si="37"/>
        <v>0</v>
      </c>
      <c r="T87" s="119">
        <f t="shared" si="38"/>
        <v>0</v>
      </c>
      <c r="U87" s="119">
        <f t="shared" si="39"/>
        <v>0</v>
      </c>
      <c r="V87" s="119">
        <f t="shared" si="32"/>
        <v>0</v>
      </c>
      <c r="W87" s="119">
        <f t="shared" si="40"/>
        <v>0</v>
      </c>
      <c r="X87" s="119">
        <f t="shared" si="41"/>
        <v>0</v>
      </c>
      <c r="Y87" s="119">
        <f t="shared" si="42"/>
        <v>0</v>
      </c>
      <c r="Z87" s="119">
        <f t="shared" si="43"/>
        <v>0</v>
      </c>
    </row>
    <row r="88" spans="1:26" ht="27" customHeight="1" x14ac:dyDescent="0.2">
      <c r="A88" s="6"/>
      <c r="B88" s="84"/>
      <c r="C88" s="77"/>
      <c r="D88" s="83"/>
      <c r="E88" s="82"/>
      <c r="F88" s="90"/>
      <c r="G88" s="36">
        <f t="shared" si="33"/>
        <v>0</v>
      </c>
      <c r="H88" s="63"/>
      <c r="I88" s="25"/>
      <c r="J88" s="37">
        <v>0.1</v>
      </c>
      <c r="K88" s="25"/>
      <c r="L88" s="108">
        <f t="shared" si="30"/>
        <v>0</v>
      </c>
      <c r="M88" s="26">
        <f t="shared" si="31"/>
        <v>0</v>
      </c>
      <c r="N88" s="6"/>
      <c r="P88" s="119">
        <f t="shared" si="34"/>
        <v>0</v>
      </c>
      <c r="Q88" s="119">
        <f t="shared" si="35"/>
        <v>0</v>
      </c>
      <c r="R88" s="119">
        <f t="shared" si="36"/>
        <v>0</v>
      </c>
      <c r="S88" s="119">
        <f t="shared" si="37"/>
        <v>0</v>
      </c>
      <c r="T88" s="119">
        <f t="shared" si="38"/>
        <v>0</v>
      </c>
      <c r="U88" s="119">
        <f t="shared" si="39"/>
        <v>0</v>
      </c>
      <c r="V88" s="119">
        <f t="shared" si="32"/>
        <v>0</v>
      </c>
      <c r="W88" s="119">
        <f t="shared" si="40"/>
        <v>0</v>
      </c>
      <c r="X88" s="119">
        <f t="shared" si="41"/>
        <v>0</v>
      </c>
      <c r="Y88" s="119">
        <f t="shared" si="42"/>
        <v>0</v>
      </c>
      <c r="Z88" s="119">
        <f t="shared" si="43"/>
        <v>0</v>
      </c>
    </row>
    <row r="89" spans="1:26" ht="27" customHeight="1" x14ac:dyDescent="0.2">
      <c r="A89" s="6"/>
      <c r="B89" s="80"/>
      <c r="C89" s="77"/>
      <c r="D89" s="83"/>
      <c r="E89" s="88"/>
      <c r="F89" s="90"/>
      <c r="G89" s="36">
        <f t="shared" si="33"/>
        <v>0</v>
      </c>
      <c r="H89" s="63"/>
      <c r="I89" s="25"/>
      <c r="J89" s="37">
        <v>0.1</v>
      </c>
      <c r="K89" s="25"/>
      <c r="L89" s="108">
        <f t="shared" si="30"/>
        <v>0</v>
      </c>
      <c r="M89" s="26">
        <f t="shared" si="31"/>
        <v>0</v>
      </c>
      <c r="N89" s="6"/>
      <c r="P89" s="119">
        <f t="shared" si="34"/>
        <v>0</v>
      </c>
      <c r="Q89" s="119">
        <f t="shared" si="35"/>
        <v>0</v>
      </c>
      <c r="R89" s="119">
        <f t="shared" si="36"/>
        <v>0</v>
      </c>
      <c r="S89" s="119">
        <f t="shared" si="37"/>
        <v>0</v>
      </c>
      <c r="T89" s="119">
        <f t="shared" si="38"/>
        <v>0</v>
      </c>
      <c r="U89" s="119">
        <f t="shared" si="39"/>
        <v>0</v>
      </c>
      <c r="V89" s="119">
        <f t="shared" si="32"/>
        <v>0</v>
      </c>
      <c r="W89" s="119">
        <f t="shared" si="40"/>
        <v>0</v>
      </c>
      <c r="X89" s="119">
        <f t="shared" si="41"/>
        <v>0</v>
      </c>
      <c r="Y89" s="119">
        <f t="shared" si="42"/>
        <v>0</v>
      </c>
      <c r="Z89" s="119">
        <f t="shared" si="43"/>
        <v>0</v>
      </c>
    </row>
    <row r="90" spans="1:26" ht="27" customHeight="1" x14ac:dyDescent="0.2">
      <c r="A90" s="6"/>
      <c r="B90" s="80"/>
      <c r="C90" s="77"/>
      <c r="D90" s="83"/>
      <c r="E90" s="88"/>
      <c r="F90" s="90"/>
      <c r="G90" s="36">
        <f>IF(F90&gt;J90,0.1*D90,IF(F90&lt;=J90,F90*D90))</f>
        <v>0</v>
      </c>
      <c r="H90" s="63"/>
      <c r="I90" s="25"/>
      <c r="J90" s="37">
        <v>0.1</v>
      </c>
      <c r="K90" s="25"/>
      <c r="L90" s="108">
        <f t="shared" si="30"/>
        <v>0</v>
      </c>
      <c r="M90" s="26">
        <f>SUM(G90-H90)</f>
        <v>0</v>
      </c>
      <c r="N90" s="6"/>
      <c r="P90" s="119">
        <f t="shared" si="34"/>
        <v>0</v>
      </c>
      <c r="Q90" s="119">
        <f t="shared" si="35"/>
        <v>0</v>
      </c>
      <c r="R90" s="119">
        <f t="shared" si="36"/>
        <v>0</v>
      </c>
      <c r="S90" s="119">
        <f t="shared" si="37"/>
        <v>0</v>
      </c>
      <c r="T90" s="119">
        <f t="shared" si="38"/>
        <v>0</v>
      </c>
      <c r="U90" s="119">
        <f t="shared" si="39"/>
        <v>0</v>
      </c>
      <c r="V90" s="119">
        <f t="shared" si="32"/>
        <v>0</v>
      </c>
      <c r="W90" s="119">
        <f t="shared" si="40"/>
        <v>0</v>
      </c>
      <c r="X90" s="119">
        <f t="shared" si="41"/>
        <v>0</v>
      </c>
      <c r="Y90" s="119">
        <f t="shared" si="42"/>
        <v>0</v>
      </c>
      <c r="Z90" s="119">
        <f t="shared" si="43"/>
        <v>0</v>
      </c>
    </row>
    <row r="91" spans="1:26" ht="27" customHeight="1" x14ac:dyDescent="0.2">
      <c r="A91" s="6"/>
      <c r="B91" s="80"/>
      <c r="C91" s="77"/>
      <c r="D91" s="83"/>
      <c r="E91" s="88"/>
      <c r="F91" s="90"/>
      <c r="G91" s="36">
        <f>IF(F91&gt;J91,0.1*D91,IF(F91&lt;=J91,F91*D91))</f>
        <v>0</v>
      </c>
      <c r="H91" s="63"/>
      <c r="I91" s="25"/>
      <c r="J91" s="37">
        <v>0.1</v>
      </c>
      <c r="K91" s="25"/>
      <c r="L91" s="108">
        <f t="shared" si="30"/>
        <v>0</v>
      </c>
      <c r="M91" s="26">
        <f>SUM(G91-H91)</f>
        <v>0</v>
      </c>
      <c r="N91" s="6"/>
      <c r="P91" s="119">
        <f t="shared" si="34"/>
        <v>0</v>
      </c>
      <c r="Q91" s="119">
        <f t="shared" si="35"/>
        <v>0</v>
      </c>
      <c r="R91" s="119">
        <f t="shared" si="36"/>
        <v>0</v>
      </c>
      <c r="S91" s="119">
        <f t="shared" si="37"/>
        <v>0</v>
      </c>
      <c r="T91" s="119">
        <f t="shared" si="38"/>
        <v>0</v>
      </c>
      <c r="U91" s="119">
        <f t="shared" si="39"/>
        <v>0</v>
      </c>
      <c r="V91" s="119">
        <f t="shared" si="32"/>
        <v>0</v>
      </c>
      <c r="W91" s="119">
        <f t="shared" si="40"/>
        <v>0</v>
      </c>
      <c r="X91" s="119">
        <f t="shared" si="41"/>
        <v>0</v>
      </c>
      <c r="Y91" s="119">
        <f t="shared" si="42"/>
        <v>0</v>
      </c>
      <c r="Z91" s="119">
        <f t="shared" si="43"/>
        <v>0</v>
      </c>
    </row>
    <row r="92" spans="1:26" ht="27" customHeight="1" x14ac:dyDescent="0.2">
      <c r="A92" s="6"/>
      <c r="B92" s="80"/>
      <c r="C92" s="77"/>
      <c r="D92" s="83"/>
      <c r="E92" s="88"/>
      <c r="F92" s="90"/>
      <c r="G92" s="36">
        <f>IF(F92&gt;J92,0.1*D92,IF(F92&lt;=J92,F92*D92))</f>
        <v>0</v>
      </c>
      <c r="H92" s="63"/>
      <c r="I92" s="25"/>
      <c r="J92" s="37">
        <v>0.1</v>
      </c>
      <c r="K92" s="25"/>
      <c r="L92" s="108">
        <f t="shared" si="30"/>
        <v>0</v>
      </c>
      <c r="M92" s="26">
        <f>SUM(G92-H92)</f>
        <v>0</v>
      </c>
      <c r="N92" s="6"/>
      <c r="P92" s="119">
        <f t="shared" si="34"/>
        <v>0</v>
      </c>
      <c r="Q92" s="119">
        <f t="shared" si="35"/>
        <v>0</v>
      </c>
      <c r="R92" s="119">
        <f t="shared" si="36"/>
        <v>0</v>
      </c>
      <c r="S92" s="119">
        <f t="shared" si="37"/>
        <v>0</v>
      </c>
      <c r="T92" s="119">
        <f t="shared" si="38"/>
        <v>0</v>
      </c>
      <c r="U92" s="119">
        <f t="shared" si="39"/>
        <v>0</v>
      </c>
      <c r="V92" s="119">
        <f t="shared" si="32"/>
        <v>0</v>
      </c>
      <c r="W92" s="119">
        <f t="shared" si="40"/>
        <v>0</v>
      </c>
      <c r="X92" s="119">
        <f t="shared" si="41"/>
        <v>0</v>
      </c>
      <c r="Y92" s="119">
        <f t="shared" si="42"/>
        <v>0</v>
      </c>
      <c r="Z92" s="119">
        <f t="shared" si="43"/>
        <v>0</v>
      </c>
    </row>
    <row r="93" spans="1:26" ht="27" customHeight="1" x14ac:dyDescent="0.2">
      <c r="A93" s="6"/>
      <c r="B93" s="80"/>
      <c r="C93" s="77"/>
      <c r="D93" s="83"/>
      <c r="E93" s="88"/>
      <c r="F93" s="90"/>
      <c r="G93" s="36">
        <f>IF(F93&gt;J93,0.1*D93,IF(F93&lt;=J93,F93*D93))</f>
        <v>0</v>
      </c>
      <c r="H93" s="63"/>
      <c r="I93" s="25"/>
      <c r="J93" s="37">
        <v>0.1</v>
      </c>
      <c r="K93" s="25"/>
      <c r="L93" s="108">
        <f t="shared" si="30"/>
        <v>0</v>
      </c>
      <c r="M93" s="26">
        <f>SUM(G93-H93)</f>
        <v>0</v>
      </c>
      <c r="N93" s="6"/>
      <c r="P93" s="119">
        <f t="shared" si="34"/>
        <v>0</v>
      </c>
      <c r="Q93" s="119">
        <f t="shared" si="35"/>
        <v>0</v>
      </c>
      <c r="R93" s="119">
        <f t="shared" si="36"/>
        <v>0</v>
      </c>
      <c r="S93" s="119">
        <f t="shared" si="37"/>
        <v>0</v>
      </c>
      <c r="T93" s="119">
        <f t="shared" si="38"/>
        <v>0</v>
      </c>
      <c r="U93" s="119">
        <f t="shared" si="39"/>
        <v>0</v>
      </c>
      <c r="V93" s="119">
        <f t="shared" si="32"/>
        <v>0</v>
      </c>
      <c r="W93" s="119">
        <f t="shared" si="40"/>
        <v>0</v>
      </c>
      <c r="X93" s="119">
        <f t="shared" si="41"/>
        <v>0</v>
      </c>
      <c r="Y93" s="119">
        <f t="shared" si="42"/>
        <v>0</v>
      </c>
      <c r="Z93" s="119">
        <f t="shared" si="43"/>
        <v>0</v>
      </c>
    </row>
    <row r="94" spans="1:26" ht="27" customHeight="1" x14ac:dyDescent="0.2">
      <c r="A94" s="6"/>
      <c r="B94" s="80"/>
      <c r="C94" s="77"/>
      <c r="D94" s="83"/>
      <c r="E94" s="88"/>
      <c r="F94" s="90"/>
      <c r="G94" s="36">
        <f>IF(F94&gt;J94,0.1*D94,IF(F94&lt;=J94,F94*D94))</f>
        <v>0</v>
      </c>
      <c r="H94" s="63"/>
      <c r="I94" s="25"/>
      <c r="J94" s="37">
        <v>0.1</v>
      </c>
      <c r="K94" s="25"/>
      <c r="L94" s="108">
        <f t="shared" si="30"/>
        <v>0</v>
      </c>
      <c r="M94" s="26">
        <f>SUM(G94-H94)</f>
        <v>0</v>
      </c>
      <c r="N94" s="6"/>
      <c r="P94" s="119">
        <f t="shared" si="34"/>
        <v>0</v>
      </c>
      <c r="Q94" s="119">
        <f t="shared" si="35"/>
        <v>0</v>
      </c>
      <c r="R94" s="119">
        <f t="shared" si="36"/>
        <v>0</v>
      </c>
      <c r="S94" s="119">
        <f t="shared" si="37"/>
        <v>0</v>
      </c>
      <c r="T94" s="119">
        <f t="shared" si="38"/>
        <v>0</v>
      </c>
      <c r="U94" s="119">
        <f t="shared" si="39"/>
        <v>0</v>
      </c>
      <c r="V94" s="119">
        <f t="shared" si="32"/>
        <v>0</v>
      </c>
      <c r="W94" s="119">
        <f t="shared" si="40"/>
        <v>0</v>
      </c>
      <c r="X94" s="119">
        <f t="shared" si="41"/>
        <v>0</v>
      </c>
      <c r="Y94" s="119">
        <f t="shared" si="42"/>
        <v>0</v>
      </c>
      <c r="Z94" s="119">
        <f t="shared" si="43"/>
        <v>0</v>
      </c>
    </row>
    <row r="95" spans="1:26" ht="27" customHeight="1" x14ac:dyDescent="0.2">
      <c r="A95" s="6"/>
      <c r="B95" s="84"/>
      <c r="C95" s="77"/>
      <c r="D95" s="83"/>
      <c r="E95" s="88"/>
      <c r="F95" s="90"/>
      <c r="G95" s="36">
        <f t="shared" si="33"/>
        <v>0</v>
      </c>
      <c r="H95" s="63"/>
      <c r="I95" s="25"/>
      <c r="J95" s="37">
        <v>0.1</v>
      </c>
      <c r="K95" s="25"/>
      <c r="L95" s="108">
        <f t="shared" si="30"/>
        <v>0</v>
      </c>
      <c r="M95" s="26">
        <f t="shared" si="31"/>
        <v>0</v>
      </c>
      <c r="N95" s="6"/>
      <c r="P95" s="119">
        <f t="shared" si="34"/>
        <v>0</v>
      </c>
      <c r="Q95" s="119">
        <f t="shared" si="35"/>
        <v>0</v>
      </c>
      <c r="R95" s="119">
        <f t="shared" si="36"/>
        <v>0</v>
      </c>
      <c r="S95" s="119">
        <f t="shared" si="37"/>
        <v>0</v>
      </c>
      <c r="T95" s="119">
        <f t="shared" si="38"/>
        <v>0</v>
      </c>
      <c r="U95" s="119">
        <f t="shared" si="39"/>
        <v>0</v>
      </c>
      <c r="V95" s="119">
        <f t="shared" si="32"/>
        <v>0</v>
      </c>
      <c r="W95" s="119">
        <f t="shared" si="40"/>
        <v>0</v>
      </c>
      <c r="X95" s="119">
        <f t="shared" si="41"/>
        <v>0</v>
      </c>
      <c r="Y95" s="119">
        <f t="shared" si="42"/>
        <v>0</v>
      </c>
      <c r="Z95" s="119">
        <f t="shared" si="43"/>
        <v>0</v>
      </c>
    </row>
    <row r="96" spans="1:26" ht="27" customHeight="1" x14ac:dyDescent="0.2">
      <c r="A96" s="6"/>
      <c r="B96" s="80"/>
      <c r="C96" s="77"/>
      <c r="D96" s="83"/>
      <c r="E96" s="88"/>
      <c r="F96" s="90"/>
      <c r="G96" s="36">
        <f t="shared" si="33"/>
        <v>0</v>
      </c>
      <c r="H96" s="63"/>
      <c r="I96" s="25"/>
      <c r="J96" s="37">
        <v>0.1</v>
      </c>
      <c r="K96" s="25"/>
      <c r="L96" s="108">
        <f t="shared" si="30"/>
        <v>0</v>
      </c>
      <c r="M96" s="26">
        <f t="shared" si="31"/>
        <v>0</v>
      </c>
      <c r="N96" s="6"/>
      <c r="P96" s="119">
        <f t="shared" si="34"/>
        <v>0</v>
      </c>
      <c r="Q96" s="119">
        <f t="shared" si="35"/>
        <v>0</v>
      </c>
      <c r="R96" s="119">
        <f t="shared" si="36"/>
        <v>0</v>
      </c>
      <c r="S96" s="119">
        <f t="shared" si="37"/>
        <v>0</v>
      </c>
      <c r="T96" s="119">
        <f t="shared" si="38"/>
        <v>0</v>
      </c>
      <c r="U96" s="119">
        <f t="shared" si="39"/>
        <v>0</v>
      </c>
      <c r="V96" s="119">
        <f t="shared" si="32"/>
        <v>0</v>
      </c>
      <c r="W96" s="119">
        <f t="shared" si="40"/>
        <v>0</v>
      </c>
      <c r="X96" s="119">
        <f t="shared" si="41"/>
        <v>0</v>
      </c>
      <c r="Y96" s="119">
        <f t="shared" si="42"/>
        <v>0</v>
      </c>
      <c r="Z96" s="119">
        <f t="shared" si="43"/>
        <v>0</v>
      </c>
    </row>
    <row r="97" spans="1:27" ht="27" customHeight="1" x14ac:dyDescent="0.2">
      <c r="A97" s="6"/>
      <c r="B97" s="84"/>
      <c r="C97" s="77"/>
      <c r="D97" s="83"/>
      <c r="E97" s="88"/>
      <c r="F97" s="90"/>
      <c r="G97" s="36">
        <f t="shared" si="33"/>
        <v>0</v>
      </c>
      <c r="H97" s="63"/>
      <c r="I97" s="25"/>
      <c r="J97" s="37">
        <v>0.1</v>
      </c>
      <c r="K97" s="25"/>
      <c r="L97" s="108">
        <f t="shared" si="30"/>
        <v>0</v>
      </c>
      <c r="M97" s="26">
        <f t="shared" si="31"/>
        <v>0</v>
      </c>
      <c r="N97" s="6"/>
      <c r="P97" s="119">
        <f t="shared" si="34"/>
        <v>0</v>
      </c>
      <c r="Q97" s="119">
        <f t="shared" si="35"/>
        <v>0</v>
      </c>
      <c r="R97" s="119">
        <f t="shared" si="36"/>
        <v>0</v>
      </c>
      <c r="S97" s="119">
        <f t="shared" si="37"/>
        <v>0</v>
      </c>
      <c r="T97" s="119">
        <f t="shared" si="38"/>
        <v>0</v>
      </c>
      <c r="U97" s="119">
        <f t="shared" si="39"/>
        <v>0</v>
      </c>
      <c r="V97" s="119">
        <f t="shared" si="32"/>
        <v>0</v>
      </c>
      <c r="W97" s="119">
        <f t="shared" si="40"/>
        <v>0</v>
      </c>
      <c r="X97" s="119">
        <f t="shared" si="41"/>
        <v>0</v>
      </c>
      <c r="Y97" s="119">
        <f t="shared" si="42"/>
        <v>0</v>
      </c>
      <c r="Z97" s="119">
        <f t="shared" si="43"/>
        <v>0</v>
      </c>
    </row>
    <row r="98" spans="1:27" ht="27" customHeight="1" x14ac:dyDescent="0.2">
      <c r="A98" s="6"/>
      <c r="B98" s="80"/>
      <c r="C98" s="77"/>
      <c r="D98" s="83"/>
      <c r="E98" s="88"/>
      <c r="F98" s="90"/>
      <c r="G98" s="36">
        <f t="shared" si="33"/>
        <v>0</v>
      </c>
      <c r="H98" s="63"/>
      <c r="I98" s="25"/>
      <c r="J98" s="37">
        <v>0.1</v>
      </c>
      <c r="K98" s="25"/>
      <c r="L98" s="108">
        <f t="shared" si="30"/>
        <v>0</v>
      </c>
      <c r="M98" s="26">
        <f t="shared" si="31"/>
        <v>0</v>
      </c>
      <c r="N98" s="6"/>
      <c r="P98" s="119">
        <f t="shared" si="34"/>
        <v>0</v>
      </c>
      <c r="Q98" s="119">
        <f t="shared" si="35"/>
        <v>0</v>
      </c>
      <c r="R98" s="119">
        <f t="shared" si="36"/>
        <v>0</v>
      </c>
      <c r="S98" s="119">
        <f t="shared" si="37"/>
        <v>0</v>
      </c>
      <c r="T98" s="119">
        <f t="shared" si="38"/>
        <v>0</v>
      </c>
      <c r="U98" s="119">
        <f t="shared" si="39"/>
        <v>0</v>
      </c>
      <c r="V98" s="119">
        <f t="shared" si="32"/>
        <v>0</v>
      </c>
      <c r="W98" s="119">
        <f t="shared" si="40"/>
        <v>0</v>
      </c>
      <c r="X98" s="119">
        <f t="shared" si="41"/>
        <v>0</v>
      </c>
      <c r="Y98" s="119">
        <f t="shared" si="42"/>
        <v>0</v>
      </c>
      <c r="Z98" s="119">
        <f t="shared" si="43"/>
        <v>0</v>
      </c>
    </row>
    <row r="99" spans="1:27" ht="27" customHeight="1" thickBot="1" x14ac:dyDescent="0.25">
      <c r="A99" s="6"/>
      <c r="B99" s="84"/>
      <c r="C99" s="77"/>
      <c r="D99" s="83"/>
      <c r="E99" s="88"/>
      <c r="F99" s="91"/>
      <c r="G99" s="36">
        <f t="shared" si="33"/>
        <v>0</v>
      </c>
      <c r="H99" s="63"/>
      <c r="I99" s="25"/>
      <c r="J99" s="37">
        <v>0.1</v>
      </c>
      <c r="K99" s="25"/>
      <c r="L99" s="108">
        <f t="shared" si="30"/>
        <v>0</v>
      </c>
      <c r="M99" s="26">
        <f t="shared" si="31"/>
        <v>0</v>
      </c>
      <c r="N99" s="6"/>
      <c r="P99" s="119">
        <f t="shared" si="34"/>
        <v>0</v>
      </c>
      <c r="Q99" s="119">
        <f t="shared" si="35"/>
        <v>0</v>
      </c>
      <c r="R99" s="119">
        <f t="shared" si="36"/>
        <v>0</v>
      </c>
      <c r="S99" s="119">
        <f t="shared" si="37"/>
        <v>0</v>
      </c>
      <c r="T99" s="119">
        <f t="shared" si="38"/>
        <v>0</v>
      </c>
      <c r="U99" s="119">
        <f t="shared" si="39"/>
        <v>0</v>
      </c>
      <c r="V99" s="119">
        <f t="shared" si="32"/>
        <v>0</v>
      </c>
      <c r="W99" s="119">
        <f t="shared" si="40"/>
        <v>0</v>
      </c>
      <c r="X99" s="119">
        <f t="shared" si="41"/>
        <v>0</v>
      </c>
      <c r="Y99" s="119">
        <f t="shared" si="42"/>
        <v>0</v>
      </c>
      <c r="Z99" s="119">
        <f t="shared" si="43"/>
        <v>0</v>
      </c>
    </row>
    <row r="100" spans="1:27" ht="21" customHeight="1" thickBot="1" x14ac:dyDescent="0.3">
      <c r="A100" s="6"/>
      <c r="B100" s="6"/>
      <c r="C100" s="6"/>
      <c r="D100" s="40"/>
      <c r="E100" s="41"/>
      <c r="F100" s="42" t="s">
        <v>17</v>
      </c>
      <c r="G100" s="29">
        <f>SUM(G85:G99)</f>
        <v>0</v>
      </c>
      <c r="H100" s="29">
        <f>SUM(H85:H99)</f>
        <v>0</v>
      </c>
      <c r="I100" s="59"/>
      <c r="J100" s="59"/>
      <c r="K100" s="59"/>
      <c r="L100" s="110">
        <f>SUM(L85:L99)</f>
        <v>0</v>
      </c>
      <c r="M100" s="30">
        <f t="shared" si="31"/>
        <v>0</v>
      </c>
      <c r="N100" s="6"/>
      <c r="P100" s="4">
        <f t="shared" ref="P100:Z100" si="44">SUM(P85:P99)</f>
        <v>0</v>
      </c>
      <c r="Q100" s="4">
        <f t="shared" si="44"/>
        <v>0</v>
      </c>
      <c r="R100" s="4">
        <f t="shared" si="44"/>
        <v>0</v>
      </c>
      <c r="S100" s="4">
        <f t="shared" si="44"/>
        <v>0</v>
      </c>
      <c r="T100" s="4">
        <f t="shared" si="44"/>
        <v>0</v>
      </c>
      <c r="U100" s="4">
        <f t="shared" si="44"/>
        <v>0</v>
      </c>
      <c r="V100" s="4">
        <f t="shared" si="44"/>
        <v>0</v>
      </c>
      <c r="W100" s="4">
        <f t="shared" si="44"/>
        <v>0</v>
      </c>
      <c r="X100" s="4">
        <f t="shared" si="44"/>
        <v>0</v>
      </c>
      <c r="Y100" s="4">
        <f t="shared" si="44"/>
        <v>0</v>
      </c>
      <c r="Z100" s="4">
        <f t="shared" si="44"/>
        <v>0</v>
      </c>
      <c r="AA100" s="131">
        <f>SUM(P100:Z100)</f>
        <v>0</v>
      </c>
    </row>
    <row r="101" spans="1:27" ht="13.5" thickBot="1" x14ac:dyDescent="0.25">
      <c r="A101" s="6"/>
      <c r="B101" s="6"/>
      <c r="C101" s="6"/>
      <c r="D101" s="40"/>
      <c r="E101" s="40"/>
      <c r="F101" s="40"/>
      <c r="G101" s="40"/>
      <c r="H101" s="40"/>
      <c r="I101" s="6"/>
      <c r="J101" s="6"/>
      <c r="K101" s="6"/>
      <c r="L101" s="6"/>
      <c r="M101" s="6"/>
      <c r="N101" s="6"/>
    </row>
    <row r="102" spans="1:27" ht="13.5" thickBot="1" x14ac:dyDescent="0.25">
      <c r="A102" s="6"/>
      <c r="B102" s="6"/>
      <c r="C102" s="216" t="s">
        <v>53</v>
      </c>
      <c r="D102" s="217"/>
      <c r="E102" s="218"/>
      <c r="F102" s="112" t="s">
        <v>98</v>
      </c>
      <c r="G102" s="32">
        <f>(P100)</f>
        <v>0</v>
      </c>
      <c r="H102" s="40"/>
      <c r="I102" s="6"/>
      <c r="J102" s="6"/>
      <c r="K102" s="6"/>
      <c r="L102" s="6"/>
      <c r="M102" s="6"/>
      <c r="N102" s="6"/>
    </row>
    <row r="103" spans="1:27" ht="13.5" thickBot="1" x14ac:dyDescent="0.25">
      <c r="A103" s="6"/>
      <c r="B103" s="6"/>
      <c r="C103" s="216" t="s">
        <v>54</v>
      </c>
      <c r="D103" s="217"/>
      <c r="E103" s="218"/>
      <c r="F103" s="112" t="s">
        <v>99</v>
      </c>
      <c r="G103" s="32">
        <f>(Q100)</f>
        <v>0</v>
      </c>
      <c r="H103" s="40"/>
      <c r="I103" s="6"/>
      <c r="J103" s="6"/>
      <c r="K103" s="6"/>
      <c r="L103" s="6"/>
      <c r="M103" s="6"/>
      <c r="N103" s="6"/>
    </row>
    <row r="104" spans="1:27" ht="13.5" thickBot="1" x14ac:dyDescent="0.25">
      <c r="A104" s="6"/>
      <c r="B104" s="6"/>
      <c r="C104" s="216" t="s">
        <v>60</v>
      </c>
      <c r="D104" s="217"/>
      <c r="E104" s="218"/>
      <c r="F104" s="112" t="s">
        <v>101</v>
      </c>
      <c r="G104" s="32">
        <f>(R100)</f>
        <v>0</v>
      </c>
      <c r="H104" s="40"/>
      <c r="I104" s="6"/>
      <c r="J104" s="6"/>
      <c r="K104" s="6"/>
      <c r="L104" s="6"/>
      <c r="M104" s="6"/>
      <c r="N104" s="6"/>
    </row>
    <row r="105" spans="1:27" ht="13.5" thickBot="1" x14ac:dyDescent="0.25">
      <c r="A105" s="6"/>
      <c r="B105" s="6"/>
      <c r="C105" s="216" t="s">
        <v>55</v>
      </c>
      <c r="D105" s="217"/>
      <c r="E105" s="218"/>
      <c r="F105" s="112" t="s">
        <v>100</v>
      </c>
      <c r="G105" s="32">
        <f>(S100)</f>
        <v>0</v>
      </c>
      <c r="H105" s="40"/>
      <c r="I105" s="6"/>
      <c r="J105" s="6"/>
      <c r="K105" s="6"/>
      <c r="L105" s="6"/>
      <c r="M105" s="6"/>
      <c r="N105" s="6"/>
    </row>
    <row r="106" spans="1:27" ht="13.5" thickBot="1" x14ac:dyDescent="0.25">
      <c r="A106" s="6"/>
      <c r="B106" s="6"/>
      <c r="C106" s="216" t="s">
        <v>56</v>
      </c>
      <c r="D106" s="217"/>
      <c r="E106" s="218"/>
      <c r="F106" s="112" t="s">
        <v>102</v>
      </c>
      <c r="G106" s="32">
        <f>(T100)</f>
        <v>0</v>
      </c>
      <c r="H106" s="40"/>
      <c r="I106" s="6"/>
      <c r="J106" s="6"/>
      <c r="K106" s="6"/>
      <c r="L106" s="6"/>
      <c r="M106" s="6"/>
      <c r="N106" s="6"/>
    </row>
    <row r="107" spans="1:27" ht="13.5" thickBot="1" x14ac:dyDescent="0.25">
      <c r="A107" s="6"/>
      <c r="B107" s="6"/>
      <c r="C107" s="216" t="s">
        <v>59</v>
      </c>
      <c r="D107" s="217"/>
      <c r="E107" s="218"/>
      <c r="F107" s="112" t="s">
        <v>103</v>
      </c>
      <c r="G107" s="32">
        <f>(U100)</f>
        <v>0</v>
      </c>
      <c r="H107" s="40"/>
      <c r="I107" s="6"/>
      <c r="J107" s="6"/>
      <c r="K107" s="6"/>
      <c r="L107" s="6"/>
      <c r="M107" s="6"/>
      <c r="N107" s="6"/>
    </row>
    <row r="108" spans="1:27" ht="13.5" thickBot="1" x14ac:dyDescent="0.25">
      <c r="A108" s="6"/>
      <c r="B108" s="6"/>
      <c r="C108" s="216" t="s">
        <v>161</v>
      </c>
      <c r="D108" s="219"/>
      <c r="E108" s="220"/>
      <c r="F108" s="112" t="s">
        <v>164</v>
      </c>
      <c r="G108" s="181">
        <v>0</v>
      </c>
      <c r="H108" s="40"/>
      <c r="I108" s="6"/>
      <c r="J108" s="6"/>
      <c r="K108" s="6"/>
      <c r="L108" s="6"/>
      <c r="M108" s="6"/>
      <c r="N108" s="6"/>
    </row>
    <row r="109" spans="1:27" ht="13.5" thickBot="1" x14ac:dyDescent="0.25">
      <c r="A109" s="6"/>
      <c r="B109" s="6"/>
      <c r="C109" s="216" t="s">
        <v>57</v>
      </c>
      <c r="D109" s="217"/>
      <c r="E109" s="218"/>
      <c r="F109" s="112" t="s">
        <v>104</v>
      </c>
      <c r="G109" s="32">
        <f>(W100)</f>
        <v>0</v>
      </c>
      <c r="H109" s="40"/>
      <c r="I109" s="6"/>
      <c r="J109" s="6"/>
      <c r="K109" s="6"/>
      <c r="L109" s="6"/>
      <c r="M109" s="6"/>
      <c r="N109" s="6"/>
    </row>
    <row r="110" spans="1:27" ht="13.5" thickBot="1" x14ac:dyDescent="0.25">
      <c r="A110" s="6"/>
      <c r="B110" s="6"/>
      <c r="C110" s="216" t="s">
        <v>58</v>
      </c>
      <c r="D110" s="217"/>
      <c r="E110" s="218"/>
      <c r="F110" s="112" t="s">
        <v>105</v>
      </c>
      <c r="G110" s="32">
        <f>(X100)</f>
        <v>0</v>
      </c>
      <c r="H110" s="40"/>
      <c r="I110" s="6"/>
      <c r="J110" s="6"/>
      <c r="K110" s="6"/>
      <c r="L110" s="6"/>
      <c r="M110" s="6"/>
      <c r="N110" s="6"/>
    </row>
    <row r="111" spans="1:27" ht="13.5" thickBot="1" x14ac:dyDescent="0.25">
      <c r="A111" s="6"/>
      <c r="B111" s="6"/>
      <c r="C111" s="216" t="s">
        <v>61</v>
      </c>
      <c r="D111" s="217"/>
      <c r="E111" s="218"/>
      <c r="F111" s="112" t="s">
        <v>106</v>
      </c>
      <c r="G111" s="32">
        <f>(Y100)</f>
        <v>0</v>
      </c>
      <c r="H111" s="40"/>
      <c r="I111" s="6"/>
      <c r="J111" s="6"/>
      <c r="K111" s="6"/>
      <c r="L111" s="6"/>
      <c r="M111" s="6"/>
      <c r="N111" s="6"/>
    </row>
    <row r="112" spans="1:27" ht="13.5" thickBot="1" x14ac:dyDescent="0.25">
      <c r="A112" s="6"/>
      <c r="B112" s="6"/>
      <c r="C112" s="216" t="s">
        <v>62</v>
      </c>
      <c r="D112" s="217"/>
      <c r="E112" s="218"/>
      <c r="F112" s="112" t="s">
        <v>107</v>
      </c>
      <c r="G112" s="32">
        <f>(Z100)</f>
        <v>0</v>
      </c>
      <c r="H112" s="40"/>
      <c r="I112" s="6"/>
      <c r="J112" s="6"/>
      <c r="K112" s="6"/>
      <c r="L112" s="6"/>
      <c r="M112" s="6"/>
      <c r="N112" s="6"/>
    </row>
    <row r="113" spans="1:14" ht="21" customHeight="1" thickBot="1" x14ac:dyDescent="0.3">
      <c r="A113" s="6"/>
      <c r="B113" s="6"/>
      <c r="C113" s="6"/>
      <c r="D113" s="40"/>
      <c r="E113" s="43"/>
      <c r="F113" s="44" t="s">
        <v>37</v>
      </c>
      <c r="G113" s="178">
        <f>SUM(G102:G112)</f>
        <v>0</v>
      </c>
      <c r="H113" s="45"/>
      <c r="I113" s="6"/>
      <c r="J113" s="6"/>
      <c r="K113" s="6"/>
      <c r="L113" s="6"/>
      <c r="M113" s="6"/>
      <c r="N113" s="6"/>
    </row>
    <row r="114" spans="1:14" ht="7.5" customHeight="1" x14ac:dyDescent="0.2">
      <c r="A114" s="6"/>
      <c r="B114" s="6"/>
      <c r="C114" s="6"/>
      <c r="D114" s="35"/>
      <c r="E114" s="35"/>
      <c r="F114" s="35"/>
      <c r="G114" s="6"/>
      <c r="H114" s="6"/>
      <c r="I114" s="6"/>
      <c r="J114" s="6"/>
      <c r="K114" s="6"/>
      <c r="L114" s="6"/>
      <c r="M114" s="6"/>
      <c r="N114" s="6"/>
    </row>
    <row r="115" spans="1:14" ht="7.5" customHeight="1" x14ac:dyDescent="0.2">
      <c r="A115" s="6"/>
      <c r="B115" s="6"/>
      <c r="C115" s="6"/>
      <c r="D115" s="35"/>
      <c r="E115" s="35"/>
      <c r="F115" s="35"/>
      <c r="G115" s="6"/>
      <c r="H115" s="6"/>
      <c r="I115" s="6"/>
      <c r="J115" s="6"/>
      <c r="K115" s="6"/>
      <c r="L115" s="6"/>
      <c r="M115" s="6"/>
      <c r="N115" s="6"/>
    </row>
    <row r="116" spans="1:14" ht="16.5" customHeight="1" x14ac:dyDescent="0.2">
      <c r="A116" s="6"/>
      <c r="B116" s="6"/>
      <c r="C116" s="6"/>
      <c r="D116" s="35"/>
      <c r="E116" s="35"/>
      <c r="F116" s="35"/>
      <c r="G116" s="6"/>
      <c r="H116" s="6"/>
      <c r="I116" s="6"/>
      <c r="J116" s="6"/>
      <c r="K116" s="6"/>
      <c r="L116" s="6"/>
      <c r="M116" s="6"/>
      <c r="N116" s="6"/>
    </row>
    <row r="117" spans="1:14" ht="15.75" customHeight="1" thickBot="1" x14ac:dyDescent="0.25">
      <c r="A117" s="6"/>
      <c r="B117" s="8"/>
      <c r="C117" s="9"/>
      <c r="D117" s="9"/>
      <c r="E117" s="9"/>
      <c r="F117" s="9"/>
      <c r="G117" s="8"/>
      <c r="H117" s="8"/>
      <c r="I117" s="10"/>
      <c r="J117" s="10"/>
      <c r="K117" s="10"/>
      <c r="L117" s="6"/>
      <c r="M117" s="6"/>
      <c r="N117" s="6"/>
    </row>
    <row r="118" spans="1:14" ht="15.75" customHeight="1" thickTop="1" thickBot="1" x14ac:dyDescent="0.3">
      <c r="A118" s="6"/>
      <c r="B118" s="46" t="s">
        <v>78</v>
      </c>
      <c r="C118" s="47"/>
      <c r="D118" s="47"/>
      <c r="E118" s="47"/>
      <c r="F118" s="48"/>
      <c r="G118" s="48"/>
      <c r="H118" s="158"/>
      <c r="I118" s="49"/>
      <c r="J118" s="49"/>
      <c r="K118" s="49"/>
      <c r="L118" s="49"/>
      <c r="M118" s="166" t="s">
        <v>133</v>
      </c>
      <c r="N118" s="6"/>
    </row>
    <row r="119" spans="1:14" ht="17.25" thickTop="1" thickBot="1" x14ac:dyDescent="0.3">
      <c r="A119" s="6"/>
      <c r="B119" s="6"/>
      <c r="C119" s="6"/>
      <c r="D119" s="6"/>
      <c r="E119" s="6"/>
      <c r="F119" s="50" t="s">
        <v>31</v>
      </c>
      <c r="G119" s="51" t="s">
        <v>38</v>
      </c>
      <c r="H119" s="52" t="s">
        <v>33</v>
      </c>
      <c r="I119" s="10"/>
      <c r="J119" s="10"/>
      <c r="K119" s="10"/>
      <c r="L119" s="6"/>
      <c r="M119" s="6"/>
      <c r="N119" s="6"/>
    </row>
    <row r="120" spans="1:14" ht="14.25" thickTop="1" thickBot="1" x14ac:dyDescent="0.25">
      <c r="A120" s="6"/>
      <c r="B120" s="6"/>
      <c r="C120" s="216" t="s">
        <v>53</v>
      </c>
      <c r="D120" s="217"/>
      <c r="E120" s="218"/>
      <c r="F120" s="111" t="s">
        <v>108</v>
      </c>
      <c r="G120" s="157">
        <f>G102+G68+G34</f>
        <v>0</v>
      </c>
      <c r="H120" s="53" t="e">
        <f>G120/H6</f>
        <v>#DIV/0!</v>
      </c>
      <c r="I120" s="10"/>
      <c r="J120" s="10"/>
      <c r="K120" s="10"/>
      <c r="L120" s="6"/>
      <c r="M120" s="6"/>
      <c r="N120" s="6"/>
    </row>
    <row r="121" spans="1:14" ht="13.5" thickBot="1" x14ac:dyDescent="0.25">
      <c r="A121" s="6"/>
      <c r="B121" s="6"/>
      <c r="C121" s="216" t="s">
        <v>54</v>
      </c>
      <c r="D121" s="217"/>
      <c r="E121" s="218"/>
      <c r="F121" s="111" t="s">
        <v>109</v>
      </c>
      <c r="G121" s="155">
        <f t="shared" ref="G121:G130" si="45">G35+G69+G103</f>
        <v>0</v>
      </c>
      <c r="H121" s="53" t="e">
        <f>G121/H6</f>
        <v>#DIV/0!</v>
      </c>
      <c r="I121" s="10"/>
      <c r="J121" s="10"/>
      <c r="K121" s="10"/>
      <c r="L121" s="6"/>
      <c r="M121" s="6"/>
      <c r="N121" s="6"/>
    </row>
    <row r="122" spans="1:14" ht="13.5" thickBot="1" x14ac:dyDescent="0.25">
      <c r="A122" s="6"/>
      <c r="B122" s="6"/>
      <c r="C122" s="216" t="s">
        <v>60</v>
      </c>
      <c r="D122" s="217"/>
      <c r="E122" s="218"/>
      <c r="F122" s="111" t="s">
        <v>110</v>
      </c>
      <c r="G122" s="155">
        <f t="shared" si="45"/>
        <v>0</v>
      </c>
      <c r="H122" s="53" t="e">
        <f>G122/H6</f>
        <v>#DIV/0!</v>
      </c>
      <c r="I122" s="10"/>
      <c r="J122" s="10"/>
      <c r="K122" s="10"/>
      <c r="L122" s="6"/>
      <c r="M122" s="6"/>
      <c r="N122" s="6"/>
    </row>
    <row r="123" spans="1:14" ht="13.5" thickBot="1" x14ac:dyDescent="0.25">
      <c r="A123" s="6"/>
      <c r="B123" s="6"/>
      <c r="C123" s="216" t="s">
        <v>55</v>
      </c>
      <c r="D123" s="217"/>
      <c r="E123" s="218"/>
      <c r="F123" s="111" t="s">
        <v>111</v>
      </c>
      <c r="G123" s="155">
        <f t="shared" si="45"/>
        <v>0</v>
      </c>
      <c r="H123" s="53" t="e">
        <f>G123/H6</f>
        <v>#DIV/0!</v>
      </c>
      <c r="I123" s="10"/>
      <c r="J123" s="10"/>
      <c r="K123" s="10"/>
      <c r="L123" s="6"/>
      <c r="M123" s="6"/>
      <c r="N123" s="6"/>
    </row>
    <row r="124" spans="1:14" ht="13.5" thickBot="1" x14ac:dyDescent="0.25">
      <c r="A124" s="6"/>
      <c r="B124" s="6"/>
      <c r="C124" s="216" t="s">
        <v>56</v>
      </c>
      <c r="D124" s="217"/>
      <c r="E124" s="218"/>
      <c r="F124" s="111" t="s">
        <v>112</v>
      </c>
      <c r="G124" s="155">
        <f t="shared" si="45"/>
        <v>0</v>
      </c>
      <c r="H124" s="53" t="e">
        <f>G124/H6</f>
        <v>#DIV/0!</v>
      </c>
      <c r="I124" s="10"/>
      <c r="J124" s="10"/>
      <c r="K124" s="10"/>
      <c r="L124" s="6"/>
      <c r="M124" s="6"/>
      <c r="N124" s="6"/>
    </row>
    <row r="125" spans="1:14" ht="13.5" thickBot="1" x14ac:dyDescent="0.25">
      <c r="A125" s="6"/>
      <c r="B125" s="6"/>
      <c r="C125" s="216" t="s">
        <v>59</v>
      </c>
      <c r="D125" s="217"/>
      <c r="E125" s="218"/>
      <c r="F125" s="111" t="s">
        <v>113</v>
      </c>
      <c r="G125" s="155">
        <f t="shared" si="45"/>
        <v>0</v>
      </c>
      <c r="H125" s="53" t="e">
        <f>G125/H6</f>
        <v>#DIV/0!</v>
      </c>
      <c r="I125" s="10"/>
      <c r="J125" s="10"/>
      <c r="K125" s="10"/>
      <c r="L125" s="6"/>
      <c r="M125" s="6"/>
      <c r="N125" s="6"/>
    </row>
    <row r="126" spans="1:14" ht="13.5" thickBot="1" x14ac:dyDescent="0.25">
      <c r="A126" s="6"/>
      <c r="B126" s="6"/>
      <c r="C126" s="216" t="s">
        <v>161</v>
      </c>
      <c r="D126" s="219"/>
      <c r="E126" s="220"/>
      <c r="F126" s="111" t="s">
        <v>165</v>
      </c>
      <c r="G126" s="156">
        <f t="shared" si="45"/>
        <v>0</v>
      </c>
      <c r="H126" s="182" t="e">
        <f>G126/H7</f>
        <v>#DIV/0!</v>
      </c>
      <c r="I126" s="10"/>
      <c r="J126" s="10"/>
      <c r="K126" s="10"/>
      <c r="L126" s="6"/>
      <c r="M126" s="6"/>
      <c r="N126" s="6"/>
    </row>
    <row r="127" spans="1:14" ht="13.5" thickBot="1" x14ac:dyDescent="0.25">
      <c r="A127" s="6"/>
      <c r="B127" s="6"/>
      <c r="C127" s="216" t="s">
        <v>57</v>
      </c>
      <c r="D127" s="217"/>
      <c r="E127" s="218"/>
      <c r="F127" s="111" t="s">
        <v>114</v>
      </c>
      <c r="G127" s="155">
        <f t="shared" si="45"/>
        <v>0</v>
      </c>
      <c r="H127" s="53" t="e">
        <f>G127/H6</f>
        <v>#DIV/0!</v>
      </c>
      <c r="I127" s="10"/>
      <c r="J127" s="10"/>
      <c r="K127" s="10"/>
      <c r="L127" s="6"/>
      <c r="M127" s="6"/>
      <c r="N127" s="6"/>
    </row>
    <row r="128" spans="1:14" ht="13.5" thickBot="1" x14ac:dyDescent="0.25">
      <c r="A128" s="6"/>
      <c r="B128" s="6"/>
      <c r="C128" s="216" t="s">
        <v>58</v>
      </c>
      <c r="D128" s="217"/>
      <c r="E128" s="218"/>
      <c r="F128" s="111" t="s">
        <v>115</v>
      </c>
      <c r="G128" s="155">
        <f t="shared" si="45"/>
        <v>0</v>
      </c>
      <c r="H128" s="53" t="e">
        <f>G128/H6</f>
        <v>#DIV/0!</v>
      </c>
      <c r="I128" s="10"/>
      <c r="J128" s="10"/>
      <c r="K128" s="10"/>
      <c r="L128" s="6"/>
      <c r="M128" s="6"/>
      <c r="N128" s="6"/>
    </row>
    <row r="129" spans="1:14" ht="13.5" thickBot="1" x14ac:dyDescent="0.25">
      <c r="A129" s="6"/>
      <c r="B129" s="6"/>
      <c r="C129" s="216" t="s">
        <v>61</v>
      </c>
      <c r="D129" s="217"/>
      <c r="E129" s="218"/>
      <c r="F129" s="111" t="s">
        <v>116</v>
      </c>
      <c r="G129" s="156">
        <f t="shared" si="45"/>
        <v>0</v>
      </c>
      <c r="H129" s="53" t="e">
        <f>G129/H6</f>
        <v>#DIV/0!</v>
      </c>
      <c r="I129" s="10"/>
      <c r="J129" s="10"/>
      <c r="K129" s="10"/>
      <c r="L129" s="6"/>
      <c r="M129" s="6"/>
      <c r="N129" s="6"/>
    </row>
    <row r="130" spans="1:14" ht="13.5" thickBot="1" x14ac:dyDescent="0.25">
      <c r="A130" s="6"/>
      <c r="B130" s="6"/>
      <c r="C130" s="209" t="s">
        <v>62</v>
      </c>
      <c r="D130" s="210"/>
      <c r="E130" s="211"/>
      <c r="F130" s="111" t="s">
        <v>117</v>
      </c>
      <c r="G130" s="155">
        <f t="shared" si="45"/>
        <v>0</v>
      </c>
      <c r="H130" s="53" t="e">
        <f>G130/H6</f>
        <v>#DIV/0!</v>
      </c>
      <c r="I130" s="10"/>
      <c r="J130" s="10"/>
      <c r="K130" s="10"/>
      <c r="L130" s="6"/>
      <c r="M130" s="6"/>
      <c r="N130" s="6"/>
    </row>
    <row r="131" spans="1:14" ht="13.5" thickBot="1" x14ac:dyDescent="0.25">
      <c r="A131" s="6"/>
      <c r="B131" s="6"/>
      <c r="C131" s="146"/>
      <c r="D131" s="146"/>
      <c r="E131" s="146"/>
      <c r="F131" s="147"/>
      <c r="G131" s="148"/>
      <c r="H131" s="149"/>
      <c r="I131" s="10"/>
      <c r="J131" s="10"/>
      <c r="K131" s="10"/>
      <c r="L131" s="6"/>
      <c r="M131" s="6"/>
      <c r="N131" s="6"/>
    </row>
    <row r="132" spans="1:14" ht="19.5" thickTop="1" thickBot="1" x14ac:dyDescent="0.3">
      <c r="A132" s="6"/>
      <c r="B132" s="58" t="s">
        <v>134</v>
      </c>
      <c r="C132" s="6"/>
      <c r="D132" s="6"/>
      <c r="E132" s="6"/>
      <c r="F132" s="6"/>
      <c r="G132" s="135">
        <f>SUM(G120:G130)</f>
        <v>0</v>
      </c>
      <c r="H132" s="133" t="e">
        <f>SUM(H120:H130)</f>
        <v>#DIV/0!</v>
      </c>
      <c r="I132" s="10"/>
      <c r="J132" s="10"/>
      <c r="K132" s="10"/>
      <c r="L132" s="6"/>
      <c r="M132" s="6"/>
      <c r="N132" s="6"/>
    </row>
    <row r="133" spans="1:14" ht="5.25" customHeight="1" thickTop="1" thickBot="1" x14ac:dyDescent="0.25">
      <c r="A133" s="6"/>
      <c r="B133" s="6"/>
      <c r="C133" s="6"/>
      <c r="D133" s="6"/>
      <c r="E133" s="6"/>
      <c r="F133" s="6"/>
      <c r="G133" s="6"/>
      <c r="H133" s="6"/>
      <c r="I133" s="10"/>
      <c r="J133" s="10"/>
      <c r="K133" s="10"/>
      <c r="L133" s="6"/>
      <c r="M133" s="6"/>
      <c r="N133" s="6"/>
    </row>
    <row r="134" spans="1:14" s="2" customFormat="1" ht="17.25" thickTop="1" thickBot="1" x14ac:dyDescent="0.3">
      <c r="A134" s="58"/>
      <c r="B134" s="143" t="s">
        <v>87</v>
      </c>
      <c r="C134" s="212"/>
      <c r="D134" s="213"/>
      <c r="E134" s="58"/>
      <c r="F134" s="121" t="s">
        <v>32</v>
      </c>
      <c r="G134" s="121" t="s">
        <v>20</v>
      </c>
      <c r="H134" s="122" t="s">
        <v>33</v>
      </c>
      <c r="I134" s="59"/>
      <c r="J134" s="59"/>
      <c r="K134" s="59"/>
      <c r="L134" s="58"/>
      <c r="M134" s="58"/>
      <c r="N134" s="58"/>
    </row>
    <row r="135" spans="1:14" ht="14.25" thickTop="1" thickBot="1" x14ac:dyDescent="0.25">
      <c r="A135" s="6"/>
      <c r="B135" s="144" t="s">
        <v>86</v>
      </c>
      <c r="C135" s="152"/>
      <c r="D135" s="19"/>
      <c r="E135" s="6"/>
      <c r="F135" s="112" t="s">
        <v>41</v>
      </c>
      <c r="G135" s="54">
        <f>L32</f>
        <v>0</v>
      </c>
      <c r="H135" s="55" t="e">
        <f>G135/$H$6</f>
        <v>#DIV/0!</v>
      </c>
      <c r="I135" s="10"/>
      <c r="J135" s="10"/>
      <c r="K135" s="10"/>
      <c r="L135" s="6"/>
      <c r="M135" s="6"/>
      <c r="N135" s="6"/>
    </row>
    <row r="136" spans="1:14" ht="17.25" thickTop="1" thickBot="1" x14ac:dyDescent="0.3">
      <c r="A136" s="6"/>
      <c r="B136" s="143" t="s">
        <v>84</v>
      </c>
      <c r="C136" s="152"/>
      <c r="D136" s="6"/>
      <c r="E136" s="6"/>
      <c r="F136" s="112" t="s">
        <v>18</v>
      </c>
      <c r="G136" s="54">
        <f>L66</f>
        <v>0</v>
      </c>
      <c r="H136" s="55" t="e">
        <f>G136/$H$6</f>
        <v>#DIV/0!</v>
      </c>
      <c r="I136" s="10"/>
      <c r="J136" s="10"/>
      <c r="K136" s="10"/>
      <c r="L136" s="6"/>
      <c r="M136" s="6"/>
      <c r="N136" s="6"/>
    </row>
    <row r="137" spans="1:14" ht="17.25" thickTop="1" thickBot="1" x14ac:dyDescent="0.3">
      <c r="A137" s="6"/>
      <c r="B137" s="145" t="s">
        <v>85</v>
      </c>
      <c r="C137" s="153"/>
      <c r="D137" s="6"/>
      <c r="E137" s="6"/>
      <c r="F137" s="112" t="s">
        <v>19</v>
      </c>
      <c r="G137" s="56">
        <f>L100</f>
        <v>0</v>
      </c>
      <c r="H137" s="57" t="e">
        <f>G137/$H$6</f>
        <v>#DIV/0!</v>
      </c>
      <c r="I137" s="10"/>
      <c r="J137" s="10"/>
      <c r="K137" s="10"/>
      <c r="L137" s="6"/>
      <c r="M137" s="6"/>
      <c r="N137" s="6"/>
    </row>
    <row r="138" spans="1:14" ht="17.25" thickTop="1" thickBot="1" x14ac:dyDescent="0.3">
      <c r="A138" s="6"/>
      <c r="B138" s="145" t="s">
        <v>83</v>
      </c>
      <c r="C138" s="214"/>
      <c r="D138" s="215"/>
      <c r="E138" s="6"/>
      <c r="F138" s="6"/>
      <c r="G138" s="134">
        <f>SUM(G135:G137)</f>
        <v>0</v>
      </c>
      <c r="H138" s="133" t="e">
        <f>SUM(H135:H137)</f>
        <v>#DIV/0!</v>
      </c>
      <c r="I138" s="10"/>
      <c r="J138" s="10"/>
      <c r="K138" s="10"/>
      <c r="L138" s="6"/>
      <c r="M138" s="6"/>
      <c r="N138" s="6"/>
    </row>
    <row r="139" spans="1:14" ht="13.5" thickTop="1" x14ac:dyDescent="0.2">
      <c r="A139" s="6"/>
      <c r="B139" s="6"/>
      <c r="C139" s="6"/>
      <c r="D139" s="6"/>
      <c r="E139" s="6"/>
      <c r="F139" s="6"/>
      <c r="G139" s="6"/>
      <c r="H139" s="6"/>
      <c r="I139" s="6"/>
      <c r="J139" s="6"/>
      <c r="K139" s="6"/>
      <c r="L139" s="6"/>
      <c r="M139" s="6"/>
      <c r="N139" s="6"/>
    </row>
    <row r="149" spans="6:6" x14ac:dyDescent="0.2">
      <c r="F149" s="5"/>
    </row>
  </sheetData>
  <mergeCells count="56">
    <mergeCell ref="E9:G9"/>
    <mergeCell ref="C39:E39"/>
    <mergeCell ref="C3:E3"/>
    <mergeCell ref="G3:M3"/>
    <mergeCell ref="C4:E4"/>
    <mergeCell ref="C5:E5"/>
    <mergeCell ref="L5:M5"/>
    <mergeCell ref="P47:Z47"/>
    <mergeCell ref="P46:Z46"/>
    <mergeCell ref="C40:E40"/>
    <mergeCell ref="P13:Z13"/>
    <mergeCell ref="C34:E34"/>
    <mergeCell ref="C35:E35"/>
    <mergeCell ref="C36:E36"/>
    <mergeCell ref="C37:E37"/>
    <mergeCell ref="C38:E38"/>
    <mergeCell ref="C78:E78"/>
    <mergeCell ref="C41:E41"/>
    <mergeCell ref="C42:E42"/>
    <mergeCell ref="C43:E43"/>
    <mergeCell ref="C44:E44"/>
    <mergeCell ref="C73:E73"/>
    <mergeCell ref="C74:E74"/>
    <mergeCell ref="C75:E75"/>
    <mergeCell ref="C76:E76"/>
    <mergeCell ref="C77:E77"/>
    <mergeCell ref="C68:E68"/>
    <mergeCell ref="C69:E69"/>
    <mergeCell ref="C70:E70"/>
    <mergeCell ref="C71:E71"/>
    <mergeCell ref="C72:E72"/>
    <mergeCell ref="P80:Z80"/>
    <mergeCell ref="C122:E122"/>
    <mergeCell ref="C103:E103"/>
    <mergeCell ref="C104:E104"/>
    <mergeCell ref="C105:E105"/>
    <mergeCell ref="C106:E106"/>
    <mergeCell ref="C107:E107"/>
    <mergeCell ref="C109:E109"/>
    <mergeCell ref="C108:E108"/>
    <mergeCell ref="C110:E110"/>
    <mergeCell ref="C111:E111"/>
    <mergeCell ref="C112:E112"/>
    <mergeCell ref="C120:E120"/>
    <mergeCell ref="C121:E121"/>
    <mergeCell ref="C102:E102"/>
    <mergeCell ref="C130:E130"/>
    <mergeCell ref="C134:D134"/>
    <mergeCell ref="C138:D138"/>
    <mergeCell ref="C123:E123"/>
    <mergeCell ref="C124:E124"/>
    <mergeCell ref="C125:E125"/>
    <mergeCell ref="C127:E127"/>
    <mergeCell ref="C128:E128"/>
    <mergeCell ref="C129:E129"/>
    <mergeCell ref="C126:E126"/>
  </mergeCells>
  <conditionalFormatting sqref="H132">
    <cfRule type="cellIs" dxfId="7" priority="8" stopIfTrue="1" operator="notEqual">
      <formula>$H$11</formula>
    </cfRule>
  </conditionalFormatting>
  <conditionalFormatting sqref="G132">
    <cfRule type="cellIs" dxfId="6" priority="7" stopIfTrue="1" operator="notEqual">
      <formula>$H$10</formula>
    </cfRule>
  </conditionalFormatting>
  <conditionalFormatting sqref="G45">
    <cfRule type="cellIs" dxfId="5" priority="6" stopIfTrue="1" operator="notEqual">
      <formula>$G$32</formula>
    </cfRule>
  </conditionalFormatting>
  <conditionalFormatting sqref="G79">
    <cfRule type="cellIs" dxfId="4" priority="5" stopIfTrue="1" operator="notEqual">
      <formula>$G$66</formula>
    </cfRule>
  </conditionalFormatting>
  <conditionalFormatting sqref="G113">
    <cfRule type="cellIs" dxfId="3" priority="4" stopIfTrue="1" operator="notEqual">
      <formula>$G$100</formula>
    </cfRule>
  </conditionalFormatting>
  <conditionalFormatting sqref="H138">
    <cfRule type="cellIs" dxfId="2" priority="3" stopIfTrue="1" operator="notEqual">
      <formula>$H$11</formula>
    </cfRule>
  </conditionalFormatting>
  <conditionalFormatting sqref="H12">
    <cfRule type="cellIs" dxfId="1" priority="2" stopIfTrue="1" operator="lessThan">
      <formula>0</formula>
    </cfRule>
  </conditionalFormatting>
  <conditionalFormatting sqref="H11">
    <cfRule type="cellIs" dxfId="0" priority="1" stopIfTrue="1" operator="lessThan">
      <formula>$H$5</formula>
    </cfRule>
  </conditionalFormatting>
  <dataValidations xWindow="260" yWindow="444" count="3">
    <dataValidation type="list" showInputMessage="1" showErrorMessage="1" errorTitle="You must select a category" promptTitle="Sub/Manufacturer Category" prompt="Please select one category from the drop down list." sqref="C17:C31 C51:C65 C85:C99">
      <formula1>$K$17:$K$27</formula1>
    </dataValidation>
    <dataValidation type="list" showInputMessage="1" showErrorMessage="1" errorTitle="Self Perform" error="You have entered a value less than 60% of the subcontract. This means that your firm will receive $0 toward the MPL. " promptTitle="Subs must self-perform" prompt="Subcontractors must self-perform at least 60% of the value of the subcontract. For any subs performing less than 60% of the value of the subcontract, prime will not recieve any credit toward the MPL. " sqref="F17:F31">
      <formula1>$J$17:$J$18</formula1>
    </dataValidation>
    <dataValidation type="list" showInputMessage="1" showErrorMessage="1" sqref="D51:D65">
      <formula1>$K$51:$K$52</formula1>
    </dataValidation>
  </dataValidations>
  <printOptions horizontalCentered="1" gridLines="1"/>
  <pageMargins left="0.25" right="0.25" top="0.5" bottom="0.5" header="0.25" footer="0.25"/>
  <pageSetup scale="59" fitToHeight="3" orientation="portrait" r:id="rId1"/>
  <headerFooter scaleWithDoc="0" alignWithMargins="0">
    <oddHeader>&amp;C&amp;"-,Bold"&amp;12Commonwealth Small Diverse Business Utilization Report (SDBUR)</oddHeader>
    <oddFooter>&amp;L&amp;"-,Regular"&amp;9Page &amp;P of &amp;N&amp;R&amp;"-,Regular"&amp;9&amp;F</oddFooter>
  </headerFooter>
  <rowBreaks count="2" manualBreakCount="2">
    <brk id="46" max="12" man="1"/>
    <brk id="80" max="12"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6DF07DE3EFFCE459816276ABB7D372A" ma:contentTypeVersion="1" ma:contentTypeDescription="Create a new document." ma:contentTypeScope="" ma:versionID="842ebcb2b2d207f3b8cdd7bdb49d05b0">
  <xsd:schema xmlns:xsd="http://www.w3.org/2001/XMLSchema" xmlns:xs="http://www.w3.org/2001/XMLSchema" xmlns:p="http://schemas.microsoft.com/office/2006/metadata/properties" xmlns:ns1="http://schemas.microsoft.com/sharepoint/v3" targetNamespace="http://schemas.microsoft.com/office/2006/metadata/properties" ma:root="true" ma:fieldsID="3957af3f9c07d0358322a57020564ff9"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CB3F59F6-3F6C-4EAD-A7D1-E3984987518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2BAD7C6-1FEC-494F-BE1B-CE6BEA94301D}">
  <ds:schemaRefs>
    <ds:schemaRef ds:uri="http://schemas.microsoft.com/sharepoint/v3/contenttype/forms"/>
  </ds:schemaRefs>
</ds:datastoreItem>
</file>

<file path=customXml/itemProps3.xml><?xml version="1.0" encoding="utf-8"?>
<ds:datastoreItem xmlns:ds="http://schemas.openxmlformats.org/officeDocument/2006/customXml" ds:itemID="{D07C9378-F76D-4421-B369-14E15F008783}">
  <ds:schemaRef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schemas.microsoft.com/sharepoint/v3"/>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SDBUR FORM INSTRUCTIONS</vt:lpstr>
      <vt:lpstr>SDBUR FORM</vt:lpstr>
      <vt:lpstr>'SDBUR FORM'!Print_Area</vt:lpstr>
      <vt:lpstr>'SDBUR FORM INSTRUCTIONS'!Print_Area</vt:lpstr>
    </vt:vector>
  </TitlesOfParts>
  <Company>Office of Administration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Small Disadvantaged Business Utilization Report</dc:title>
  <dc:creator>CWOPA</dc:creator>
  <cp:lastModifiedBy>Bikem M. Oskin</cp:lastModifiedBy>
  <cp:lastPrinted>2017-04-18T14:43:00Z</cp:lastPrinted>
  <dcterms:created xsi:type="dcterms:W3CDTF">2012-08-02T20:53:37Z</dcterms:created>
  <dcterms:modified xsi:type="dcterms:W3CDTF">2017-04-18T14:43:09Z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0x010100C6DF07DE3EFFCE459816276ABB7D372A</vt:lpwstr>
  </property>
  <property fmtid="{D5CDD505-2E9C-101B-9397-08002B2CF9AE}" pid="3" name="Order">
    <vt:r8>400</vt:r8>
  </property>
  <property fmtid="{D5CDD505-2E9C-101B-9397-08002B2CF9AE}" pid="4" name="xd_Signature">
    <vt:bool>false</vt:bool>
  </property>
  <property fmtid="{D5CDD505-2E9C-101B-9397-08002B2CF9AE}" pid="5" name="xd_ProgID">
    <vt:lpwstr/>
  </property>
  <property fmtid="{D5CDD505-2E9C-101B-9397-08002B2CF9AE}" pid="6" name="_SourceUrl">
    <vt:lpwstr/>
  </property>
  <property fmtid="{D5CDD505-2E9C-101B-9397-08002B2CF9AE}" pid="7" name="_SharedFileIndex">
    <vt:lpwstr/>
  </property>
  <property fmtid="{D5CDD505-2E9C-101B-9397-08002B2CF9AE}" pid="8" name="TemplateUrl">
    <vt:lpwstr/>
  </property>
</Properties>
</file>